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updateLinks="never"/>
  <mc:AlternateContent xmlns:mc="http://schemas.openxmlformats.org/markup-compatibility/2006">
    <mc:Choice Requires="x15">
      <x15ac:absPath xmlns:x15ac="http://schemas.microsoft.com/office/spreadsheetml/2010/11/ac" url="C:\Users\jake\Box\CR I+I Directorate Folder\Impact and Investment Handbook\03. Proposals\Forms &amp; Templates\"/>
    </mc:Choice>
  </mc:AlternateContent>
  <xr:revisionPtr revIDLastSave="0" documentId="8_{0056D219-7BF7-4B56-8E25-E83A585711D0}" xr6:coauthVersionLast="36" xr6:coauthVersionMax="36" xr10:uidLastSave="{00000000-0000-0000-0000-000000000000}"/>
  <workbookProtection workbookAlgorithmName="SHA-512" workbookHashValue="FrEbXyQUKIJ9FmtIlt+TTWG0Z/+KmkBwFfH3NsyW4fAYwwGq3S5POYLmoBpEhb5eLTWYwyua81NZo3d7wVPGkg==" workbookSaltValue="kjj6x/p81bwllCnpuB5bqw==" workbookSpinCount="100000" lockStructure="1"/>
  <bookViews>
    <workbookView xWindow="0" yWindow="0" windowWidth="10010" windowHeight="7260" xr2:uid="{00000000-000D-0000-FFFF-FFFF00000000}"/>
  </bookViews>
  <sheets>
    <sheet name="Guidance" sheetId="9" r:id="rId1"/>
    <sheet name="Proposal budget" sheetId="3" r:id="rId2"/>
    <sheet name="Start up budget" sheetId="5" r:id="rId3"/>
    <sheet name="Annual Reporting" sheetId="2" r:id="rId4"/>
    <sheet name="Grant financial overview" sheetId="6" r:id="rId5"/>
    <sheet name="Partner spend calculations" sheetId="8" state="hidden" r:id="rId6"/>
    <sheet name="Drop lists" sheetId="4" state="hidden" r:id="rId7"/>
  </sheets>
  <externalReferences>
    <externalReference r:id="rId8"/>
    <externalReference r:id="rId9"/>
  </externalReferences>
  <definedNames>
    <definedName name="_xlnm._FilterDatabase" localSheetId="3" hidden="1">'Annual Reporting'!$AO$19:$AO$115</definedName>
    <definedName name="_xlnm._FilterDatabase" localSheetId="5" hidden="1">'Partner spend calculations'!$A$3:$F$3</definedName>
    <definedName name="_xlnm._FilterDatabase" localSheetId="1" hidden="1">'Proposal budget'!$U$24:$U$120</definedName>
    <definedName name="_xlnm._FilterDatabase" localSheetId="2" hidden="1">'Start up budget'!$U$24:$U$120</definedName>
    <definedName name="_xlnm.Print_Area" localSheetId="3">'Annual Reporting'!$A$1:$AG$124</definedName>
    <definedName name="_xlnm.Print_Area" localSheetId="4">'Grant financial overview'!$A$1:$R$32</definedName>
    <definedName name="_xlnm.Print_Area" localSheetId="1">'Proposal budget'!$A$1:$J$128</definedName>
    <definedName name="_xlnm.Print_Area" localSheetId="2">'Start up budget'!$A$1:$J$121</definedName>
    <definedName name="Z_B6F95747_A95D_4983_B52C_5BC2F9CF367C_.wvu.FilterData" localSheetId="3" hidden="1">'Annual Reporting'!$AO$19:$AO$115</definedName>
    <definedName name="Z_B6F95747_A95D_4983_B52C_5BC2F9CF367C_.wvu.FilterData" localSheetId="1" hidden="1">'Proposal budget'!$Q$14:$Q$111</definedName>
    <definedName name="Z_B6F95747_A95D_4983_B52C_5BC2F9CF367C_.wvu.FilterData" localSheetId="2" hidden="1">'Start up budget'!$W$24:$W$120</definedName>
    <definedName name="Z_B6F95747_A95D_4983_B52C_5BC2F9CF367C_.wvu.PrintArea" localSheetId="3" hidden="1">'Annual Reporting'!$A$1:$AG$125</definedName>
    <definedName name="Z_B6F95747_A95D_4983_B52C_5BC2F9CF367C_.wvu.PrintArea" localSheetId="1" hidden="1">'Proposal budget'!$A$1:$J$128</definedName>
    <definedName name="Z_B6F95747_A95D_4983_B52C_5BC2F9CF367C_.wvu.PrintArea" localSheetId="2" hidden="1">'Start up budget'!$A$1:$I$121</definedName>
    <definedName name="Z_B6F95747_A95D_4983_B52C_5BC2F9CF367C_.wvu.Rows" localSheetId="1" hidden="1">'Proposal budget'!#REF!</definedName>
  </definedNames>
  <calcPr calcId="191029"/>
  <customWorkbookViews>
    <customWorkbookView name="Page" guid="{B6F95747-A95D-4983-B52C-5BC2F9CF367C}" maximized="1" xWindow="-8" yWindow="-8" windowWidth="1616" windowHeight="876" activeSheetId="6"/>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95" i="2" l="1"/>
  <c r="F96" i="2"/>
  <c r="F97" i="2"/>
  <c r="F98" i="2"/>
  <c r="F99" i="2"/>
  <c r="F100" i="2"/>
  <c r="F101" i="2"/>
  <c r="F102" i="2"/>
  <c r="F103" i="2"/>
  <c r="D98" i="2"/>
  <c r="D99" i="2"/>
  <c r="AD97" i="2"/>
  <c r="AB95" i="2"/>
  <c r="AB96" i="2"/>
  <c r="AB99" i="2"/>
  <c r="AB100" i="2"/>
  <c r="AB101" i="2"/>
  <c r="AB102" i="2"/>
  <c r="AB103" i="2"/>
  <c r="U100" i="5"/>
  <c r="U101" i="5"/>
  <c r="U104" i="5"/>
  <c r="U105" i="5"/>
  <c r="U106" i="5"/>
  <c r="U107" i="5"/>
  <c r="U108" i="5"/>
  <c r="U100" i="3"/>
  <c r="U101" i="3"/>
  <c r="U104" i="3"/>
  <c r="U105" i="3"/>
  <c r="U106" i="3"/>
  <c r="U107" i="3"/>
  <c r="U108" i="3"/>
  <c r="U110" i="3"/>
  <c r="CF87" i="8" l="1"/>
  <c r="CE87" i="8"/>
  <c r="CD87" i="8"/>
  <c r="CC87" i="8"/>
  <c r="BZ87" i="8"/>
  <c r="BY87" i="8"/>
  <c r="BX87" i="8"/>
  <c r="BW87" i="8"/>
  <c r="BT87" i="8"/>
  <c r="BS87" i="8"/>
  <c r="BR87" i="8"/>
  <c r="BQ87" i="8"/>
  <c r="BN87" i="8"/>
  <c r="BM87" i="8"/>
  <c r="BL87" i="8"/>
  <c r="BK87" i="8"/>
  <c r="BH87" i="8"/>
  <c r="BG87" i="8"/>
  <c r="BF87" i="8"/>
  <c r="BE87" i="8"/>
  <c r="BB87" i="8"/>
  <c r="BA87" i="8"/>
  <c r="AZ87" i="8"/>
  <c r="AY87" i="8"/>
  <c r="AV87" i="8"/>
  <c r="AU87" i="8"/>
  <c r="AT87" i="8"/>
  <c r="AS87" i="8"/>
  <c r="AP87" i="8"/>
  <c r="AO87" i="8"/>
  <c r="AN87" i="8"/>
  <c r="AM87" i="8"/>
  <c r="AJ87" i="8"/>
  <c r="AI87" i="8"/>
  <c r="AH87" i="8"/>
  <c r="AG87" i="8"/>
  <c r="AD87" i="8"/>
  <c r="AC87" i="8"/>
  <c r="AB87" i="8"/>
  <c r="AA87" i="8"/>
  <c r="X87" i="8"/>
  <c r="W87" i="8"/>
  <c r="V87" i="8"/>
  <c r="U87" i="8"/>
  <c r="R87" i="8"/>
  <c r="Q87" i="8"/>
  <c r="P87" i="8"/>
  <c r="O87" i="8"/>
  <c r="L87" i="8"/>
  <c r="K87" i="8"/>
  <c r="J87" i="8"/>
  <c r="I87" i="8"/>
  <c r="F87" i="8"/>
  <c r="E87" i="8"/>
  <c r="D87" i="8"/>
  <c r="C87" i="8"/>
  <c r="CF86" i="8"/>
  <c r="CE86" i="8"/>
  <c r="CD86" i="8"/>
  <c r="CC86" i="8"/>
  <c r="BZ86" i="8"/>
  <c r="BY86" i="8"/>
  <c r="BX86" i="8"/>
  <c r="BW86" i="8"/>
  <c r="BT86" i="8"/>
  <c r="BS86" i="8"/>
  <c r="BR86" i="8"/>
  <c r="BQ86" i="8"/>
  <c r="BN86" i="8"/>
  <c r="BM86" i="8"/>
  <c r="BL86" i="8"/>
  <c r="BK86" i="8"/>
  <c r="BH86" i="8"/>
  <c r="BG86" i="8"/>
  <c r="BF86" i="8"/>
  <c r="BE86" i="8"/>
  <c r="BB86" i="8"/>
  <c r="BA86" i="8"/>
  <c r="AZ86" i="8"/>
  <c r="AY86" i="8"/>
  <c r="AV86" i="8"/>
  <c r="AU86" i="8"/>
  <c r="AT86" i="8"/>
  <c r="AS86" i="8"/>
  <c r="AP86" i="8"/>
  <c r="AO86" i="8"/>
  <c r="AN86" i="8"/>
  <c r="AM86" i="8"/>
  <c r="AJ86" i="8"/>
  <c r="AI86" i="8"/>
  <c r="AH86" i="8"/>
  <c r="AG86" i="8"/>
  <c r="AD86" i="8"/>
  <c r="AC86" i="8"/>
  <c r="AB86" i="8"/>
  <c r="AA86" i="8"/>
  <c r="X86" i="8"/>
  <c r="W86" i="8"/>
  <c r="V86" i="8"/>
  <c r="U86" i="8"/>
  <c r="R86" i="8"/>
  <c r="Q86" i="8"/>
  <c r="P86" i="8"/>
  <c r="O86" i="8"/>
  <c r="L86" i="8"/>
  <c r="K86" i="8"/>
  <c r="J86" i="8"/>
  <c r="I86" i="8"/>
  <c r="F86" i="8"/>
  <c r="E86" i="8"/>
  <c r="D86" i="8"/>
  <c r="C86" i="8"/>
  <c r="CF85" i="8"/>
  <c r="CE85" i="8"/>
  <c r="CD85" i="8"/>
  <c r="CC85" i="8"/>
  <c r="BZ85" i="8"/>
  <c r="BY85" i="8"/>
  <c r="BX85" i="8"/>
  <c r="BW85" i="8"/>
  <c r="BT85" i="8"/>
  <c r="BS85" i="8"/>
  <c r="BR85" i="8"/>
  <c r="BQ85" i="8"/>
  <c r="BN85" i="8"/>
  <c r="BM85" i="8"/>
  <c r="BL85" i="8"/>
  <c r="BK85" i="8"/>
  <c r="BH85" i="8"/>
  <c r="BG85" i="8"/>
  <c r="BF85" i="8"/>
  <c r="BE85" i="8"/>
  <c r="BB85" i="8"/>
  <c r="BA85" i="8"/>
  <c r="AZ85" i="8"/>
  <c r="AY85" i="8"/>
  <c r="AV85" i="8"/>
  <c r="AU85" i="8"/>
  <c r="AT85" i="8"/>
  <c r="AS85" i="8"/>
  <c r="AP85" i="8"/>
  <c r="AO85" i="8"/>
  <c r="AN85" i="8"/>
  <c r="AM85" i="8"/>
  <c r="AJ85" i="8"/>
  <c r="AI85" i="8"/>
  <c r="AH85" i="8"/>
  <c r="AG85" i="8"/>
  <c r="AD85" i="8"/>
  <c r="AC85" i="8"/>
  <c r="AB85" i="8"/>
  <c r="AA85" i="8"/>
  <c r="X85" i="8"/>
  <c r="W85" i="8"/>
  <c r="V85" i="8"/>
  <c r="U85" i="8"/>
  <c r="R85" i="8"/>
  <c r="Q85" i="8"/>
  <c r="P85" i="8"/>
  <c r="O85" i="8"/>
  <c r="L85" i="8"/>
  <c r="K85" i="8"/>
  <c r="J85" i="8"/>
  <c r="I85" i="8"/>
  <c r="F85" i="8"/>
  <c r="E85" i="8"/>
  <c r="D85" i="8"/>
  <c r="C85" i="8"/>
  <c r="CF84" i="8"/>
  <c r="CE84" i="8"/>
  <c r="CD84" i="8"/>
  <c r="CC84" i="8"/>
  <c r="BZ84" i="8"/>
  <c r="BY84" i="8"/>
  <c r="BX84" i="8"/>
  <c r="BW84" i="8"/>
  <c r="BT84" i="8"/>
  <c r="BS84" i="8"/>
  <c r="BR84" i="8"/>
  <c r="BQ84" i="8"/>
  <c r="BN84" i="8"/>
  <c r="BM84" i="8"/>
  <c r="BL84" i="8"/>
  <c r="BK84" i="8"/>
  <c r="BH84" i="8"/>
  <c r="BG84" i="8"/>
  <c r="BF84" i="8"/>
  <c r="BE84" i="8"/>
  <c r="BB84" i="8"/>
  <c r="BA84" i="8"/>
  <c r="AZ84" i="8"/>
  <c r="AY84" i="8"/>
  <c r="AV84" i="8"/>
  <c r="AU84" i="8"/>
  <c r="AT84" i="8"/>
  <c r="AS84" i="8"/>
  <c r="AP84" i="8"/>
  <c r="AO84" i="8"/>
  <c r="AN84" i="8"/>
  <c r="AM84" i="8"/>
  <c r="AJ84" i="8"/>
  <c r="AI84" i="8"/>
  <c r="AH84" i="8"/>
  <c r="AG84" i="8"/>
  <c r="AD84" i="8"/>
  <c r="AC84" i="8"/>
  <c r="AB84" i="8"/>
  <c r="AA84" i="8"/>
  <c r="X84" i="8"/>
  <c r="W84" i="8"/>
  <c r="V84" i="8"/>
  <c r="U84" i="8"/>
  <c r="R84" i="8"/>
  <c r="Q84" i="8"/>
  <c r="P84" i="8"/>
  <c r="O84" i="8"/>
  <c r="L84" i="8"/>
  <c r="K84" i="8"/>
  <c r="J84" i="8"/>
  <c r="I84" i="8"/>
  <c r="F84" i="8"/>
  <c r="E84" i="8"/>
  <c r="D84" i="8"/>
  <c r="C84" i="8"/>
  <c r="CF83" i="8"/>
  <c r="CE83" i="8"/>
  <c r="CD83" i="8"/>
  <c r="CC83" i="8"/>
  <c r="BZ83" i="8"/>
  <c r="BY83" i="8"/>
  <c r="BX83" i="8"/>
  <c r="BW83" i="8"/>
  <c r="BT83" i="8"/>
  <c r="BS83" i="8"/>
  <c r="BR83" i="8"/>
  <c r="BQ83" i="8"/>
  <c r="BN83" i="8"/>
  <c r="BM83" i="8"/>
  <c r="BL83" i="8"/>
  <c r="BK83" i="8"/>
  <c r="BH83" i="8"/>
  <c r="BG83" i="8"/>
  <c r="BF83" i="8"/>
  <c r="BE83" i="8"/>
  <c r="BB83" i="8"/>
  <c r="BA83" i="8"/>
  <c r="AZ83" i="8"/>
  <c r="AY83" i="8"/>
  <c r="AV83" i="8"/>
  <c r="AU83" i="8"/>
  <c r="AT83" i="8"/>
  <c r="AS83" i="8"/>
  <c r="AP83" i="8"/>
  <c r="AO83" i="8"/>
  <c r="AN83" i="8"/>
  <c r="AM83" i="8"/>
  <c r="AJ83" i="8"/>
  <c r="AI83" i="8"/>
  <c r="AH83" i="8"/>
  <c r="AG83" i="8"/>
  <c r="AD83" i="8"/>
  <c r="AC83" i="8"/>
  <c r="AB83" i="8"/>
  <c r="AA83" i="8"/>
  <c r="X83" i="8"/>
  <c r="W83" i="8"/>
  <c r="V83" i="8"/>
  <c r="U83" i="8"/>
  <c r="R83" i="8"/>
  <c r="Q83" i="8"/>
  <c r="P83" i="8"/>
  <c r="O83" i="8"/>
  <c r="L83" i="8"/>
  <c r="K83" i="8"/>
  <c r="J83" i="8"/>
  <c r="I83" i="8"/>
  <c r="F83" i="8"/>
  <c r="E83" i="8"/>
  <c r="D83" i="8"/>
  <c r="C83" i="8"/>
  <c r="CF80" i="8"/>
  <c r="CE80" i="8"/>
  <c r="CD80" i="8"/>
  <c r="CC80" i="8"/>
  <c r="BZ80" i="8"/>
  <c r="BY80" i="8"/>
  <c r="BX80" i="8"/>
  <c r="BW80" i="8"/>
  <c r="BT80" i="8"/>
  <c r="BS80" i="8"/>
  <c r="BR80" i="8"/>
  <c r="BQ80" i="8"/>
  <c r="BN80" i="8"/>
  <c r="BM80" i="8"/>
  <c r="BL80" i="8"/>
  <c r="BK80" i="8"/>
  <c r="BH80" i="8"/>
  <c r="BG80" i="8"/>
  <c r="BF80" i="8"/>
  <c r="BE80" i="8"/>
  <c r="BB80" i="8"/>
  <c r="BA80" i="8"/>
  <c r="AZ80" i="8"/>
  <c r="AY80" i="8"/>
  <c r="AV80" i="8"/>
  <c r="AU80" i="8"/>
  <c r="AT80" i="8"/>
  <c r="AS80" i="8"/>
  <c r="AP80" i="8"/>
  <c r="AO80" i="8"/>
  <c r="AN80" i="8"/>
  <c r="AM80" i="8"/>
  <c r="AJ80" i="8"/>
  <c r="AI80" i="8"/>
  <c r="AH80" i="8"/>
  <c r="AG80" i="8"/>
  <c r="AD80" i="8"/>
  <c r="AC80" i="8"/>
  <c r="AB80" i="8"/>
  <c r="AA80" i="8"/>
  <c r="X80" i="8"/>
  <c r="W80" i="8"/>
  <c r="V80" i="8"/>
  <c r="U80" i="8"/>
  <c r="R80" i="8"/>
  <c r="Q80" i="8"/>
  <c r="P80" i="8"/>
  <c r="O80" i="8"/>
  <c r="L80" i="8"/>
  <c r="K80" i="8"/>
  <c r="J80" i="8"/>
  <c r="I80" i="8"/>
  <c r="F80" i="8"/>
  <c r="E80" i="8"/>
  <c r="D80" i="8"/>
  <c r="C80" i="8"/>
  <c r="CF79" i="8"/>
  <c r="CE79" i="8"/>
  <c r="CD79" i="8"/>
  <c r="CC79" i="8"/>
  <c r="BZ79" i="8"/>
  <c r="BY79" i="8"/>
  <c r="BX79" i="8"/>
  <c r="BW79" i="8"/>
  <c r="BT79" i="8"/>
  <c r="BS79" i="8"/>
  <c r="BR79" i="8"/>
  <c r="BQ79" i="8"/>
  <c r="BN79" i="8"/>
  <c r="BM79" i="8"/>
  <c r="BL79" i="8"/>
  <c r="BK79" i="8"/>
  <c r="BH79" i="8"/>
  <c r="BG79" i="8"/>
  <c r="BF79" i="8"/>
  <c r="BE79" i="8"/>
  <c r="BB79" i="8"/>
  <c r="BA79" i="8"/>
  <c r="AZ79" i="8"/>
  <c r="AY79" i="8"/>
  <c r="AV79" i="8"/>
  <c r="AU79" i="8"/>
  <c r="AT79" i="8"/>
  <c r="AS79" i="8"/>
  <c r="AP79" i="8"/>
  <c r="AO79" i="8"/>
  <c r="AN79" i="8"/>
  <c r="AM79" i="8"/>
  <c r="AJ79" i="8"/>
  <c r="AI79" i="8"/>
  <c r="AH79" i="8"/>
  <c r="AG79" i="8"/>
  <c r="AD79" i="8"/>
  <c r="AC79" i="8"/>
  <c r="AB79" i="8"/>
  <c r="AA79" i="8"/>
  <c r="X79" i="8"/>
  <c r="W79" i="8"/>
  <c r="V79" i="8"/>
  <c r="U79" i="8"/>
  <c r="R79" i="8"/>
  <c r="Q79" i="8"/>
  <c r="P79" i="8"/>
  <c r="O79" i="8"/>
  <c r="L79" i="8"/>
  <c r="K79" i="8"/>
  <c r="J79" i="8"/>
  <c r="I79" i="8"/>
  <c r="F79" i="8"/>
  <c r="E79" i="8"/>
  <c r="D79" i="8"/>
  <c r="C79" i="8"/>
  <c r="CF78" i="8"/>
  <c r="CE78" i="8"/>
  <c r="CD78" i="8"/>
  <c r="CC78" i="8"/>
  <c r="BZ78" i="8"/>
  <c r="BY78" i="8"/>
  <c r="BX78" i="8"/>
  <c r="BW78" i="8"/>
  <c r="BT78" i="8"/>
  <c r="BS78" i="8"/>
  <c r="BR78" i="8"/>
  <c r="BQ78" i="8"/>
  <c r="BN78" i="8"/>
  <c r="BM78" i="8"/>
  <c r="BL78" i="8"/>
  <c r="BK78" i="8"/>
  <c r="BH78" i="8"/>
  <c r="BG78" i="8"/>
  <c r="BF78" i="8"/>
  <c r="BE78" i="8"/>
  <c r="BB78" i="8"/>
  <c r="BA78" i="8"/>
  <c r="AZ78" i="8"/>
  <c r="AY78" i="8"/>
  <c r="AV78" i="8"/>
  <c r="AU78" i="8"/>
  <c r="AT78" i="8"/>
  <c r="AS78" i="8"/>
  <c r="AP78" i="8"/>
  <c r="AO78" i="8"/>
  <c r="AN78" i="8"/>
  <c r="AM78" i="8"/>
  <c r="AD78" i="8"/>
  <c r="AC78" i="8"/>
  <c r="AB78" i="8"/>
  <c r="AA78" i="8"/>
  <c r="X78" i="8"/>
  <c r="W78" i="8"/>
  <c r="V78" i="8"/>
  <c r="U78" i="8"/>
  <c r="L78" i="8"/>
  <c r="K78" i="8"/>
  <c r="J78" i="8"/>
  <c r="I78" i="8"/>
  <c r="CF88" i="8"/>
  <c r="CE88" i="8"/>
  <c r="CD88" i="8"/>
  <c r="CC88" i="8"/>
  <c r="BZ88" i="8"/>
  <c r="BY88" i="8"/>
  <c r="BX88" i="8"/>
  <c r="BW88" i="8"/>
  <c r="BT88" i="8"/>
  <c r="BS88" i="8"/>
  <c r="BR88" i="8"/>
  <c r="BQ88" i="8"/>
  <c r="BN88" i="8"/>
  <c r="BM88" i="8"/>
  <c r="BL88" i="8"/>
  <c r="BK88" i="8"/>
  <c r="BH88" i="8"/>
  <c r="BG88" i="8"/>
  <c r="BF88" i="8"/>
  <c r="BE88" i="8"/>
  <c r="BB88" i="8"/>
  <c r="BA88" i="8"/>
  <c r="AZ88" i="8"/>
  <c r="AY88" i="8"/>
  <c r="AV88" i="8"/>
  <c r="AU88" i="8"/>
  <c r="AT88" i="8"/>
  <c r="AS88" i="8"/>
  <c r="AP88" i="8"/>
  <c r="AO88" i="8"/>
  <c r="AN88" i="8"/>
  <c r="AM88" i="8"/>
  <c r="AJ88" i="8"/>
  <c r="AI88" i="8"/>
  <c r="AH88" i="8"/>
  <c r="AG88" i="8"/>
  <c r="AD88" i="8"/>
  <c r="AC88" i="8"/>
  <c r="AB88" i="8"/>
  <c r="AA88" i="8"/>
  <c r="X88" i="8"/>
  <c r="W88" i="8"/>
  <c r="V88" i="8"/>
  <c r="U88" i="8"/>
  <c r="R88" i="8"/>
  <c r="Q88" i="8"/>
  <c r="P88" i="8"/>
  <c r="O88" i="8"/>
  <c r="L88" i="8"/>
  <c r="K88" i="8"/>
  <c r="J88" i="8"/>
  <c r="I88" i="8"/>
  <c r="F88" i="8"/>
  <c r="E88" i="8"/>
  <c r="D88" i="8"/>
  <c r="C88" i="8"/>
  <c r="B15" i="5"/>
  <c r="B7" i="5"/>
  <c r="BV80" i="8" s="1"/>
  <c r="N88" i="8" l="1"/>
  <c r="BJ88" i="8"/>
  <c r="BV78" i="8"/>
  <c r="BJ79" i="8"/>
  <c r="BV83" i="8"/>
  <c r="BJ84" i="8"/>
  <c r="Z85" i="8"/>
  <c r="N86" i="8"/>
  <c r="Z87" i="8"/>
  <c r="T88" i="8"/>
  <c r="H78" i="8"/>
  <c r="BD78" i="8"/>
  <c r="T79" i="8"/>
  <c r="AR79" i="8"/>
  <c r="H80" i="8"/>
  <c r="BD80" i="8"/>
  <c r="AF83" i="8"/>
  <c r="CB83" i="8"/>
  <c r="T84" i="8"/>
  <c r="BP84" i="8"/>
  <c r="BD85" i="8"/>
  <c r="AR86" i="8"/>
  <c r="H87" i="8"/>
  <c r="BD87" i="8"/>
  <c r="B88" i="8"/>
  <c r="Z88" i="8"/>
  <c r="AX88" i="8"/>
  <c r="BV88" i="8"/>
  <c r="AL78" i="8"/>
  <c r="BJ78" i="8"/>
  <c r="B79" i="8"/>
  <c r="Z79" i="8"/>
  <c r="AX79" i="8"/>
  <c r="BV79" i="8"/>
  <c r="N80" i="8"/>
  <c r="AL80" i="8"/>
  <c r="BJ80" i="8"/>
  <c r="N83" i="8"/>
  <c r="AL83" i="8"/>
  <c r="BJ83" i="8"/>
  <c r="B84" i="8"/>
  <c r="Z84" i="8"/>
  <c r="AX84" i="8"/>
  <c r="BV84" i="8"/>
  <c r="N85" i="8"/>
  <c r="AL85" i="8"/>
  <c r="BJ85" i="8"/>
  <c r="B86" i="8"/>
  <c r="Z86" i="8"/>
  <c r="AX86" i="8"/>
  <c r="BV86" i="8"/>
  <c r="N87" i="8"/>
  <c r="AL87" i="8"/>
  <c r="BJ87" i="8"/>
  <c r="AL88" i="8"/>
  <c r="Z78" i="8"/>
  <c r="AX78" i="8"/>
  <c r="N79" i="8"/>
  <c r="AL79" i="8"/>
  <c r="Z80" i="8"/>
  <c r="AX80" i="8"/>
  <c r="Z83" i="8"/>
  <c r="N84" i="8"/>
  <c r="AL84" i="8"/>
  <c r="B85" i="8"/>
  <c r="AX85" i="8"/>
  <c r="AL86" i="8"/>
  <c r="BJ86" i="8"/>
  <c r="B87" i="8"/>
  <c r="AX87" i="8"/>
  <c r="AR88" i="8"/>
  <c r="BP88" i="8"/>
  <c r="CB78" i="8"/>
  <c r="BP79" i="8"/>
  <c r="AF80" i="8"/>
  <c r="CB80" i="8"/>
  <c r="H83" i="8"/>
  <c r="BD83" i="8"/>
  <c r="AR84" i="8"/>
  <c r="H85" i="8"/>
  <c r="AF85" i="8"/>
  <c r="CB85" i="8"/>
  <c r="T86" i="8"/>
  <c r="BP86" i="8"/>
  <c r="AF87" i="8"/>
  <c r="CB87" i="8"/>
  <c r="H88" i="8"/>
  <c r="AF88" i="8"/>
  <c r="BD88" i="8"/>
  <c r="CB88" i="8"/>
  <c r="T78" i="8"/>
  <c r="AR78" i="8"/>
  <c r="BP78" i="8"/>
  <c r="H79" i="8"/>
  <c r="AF79" i="8"/>
  <c r="BD79" i="8"/>
  <c r="CB79" i="8"/>
  <c r="T80" i="8"/>
  <c r="AR80" i="8"/>
  <c r="BP80" i="8"/>
  <c r="T83" i="8"/>
  <c r="AR83" i="8"/>
  <c r="BP83" i="8"/>
  <c r="H84" i="8"/>
  <c r="AF84" i="8"/>
  <c r="BD84" i="8"/>
  <c r="CB84" i="8"/>
  <c r="T85" i="8"/>
  <c r="AR85" i="8"/>
  <c r="BP85" i="8"/>
  <c r="H86" i="8"/>
  <c r="AF86" i="8"/>
  <c r="BD86" i="8"/>
  <c r="CB86" i="8"/>
  <c r="T87" i="8"/>
  <c r="AR87" i="8"/>
  <c r="BP87" i="8"/>
  <c r="B80" i="8"/>
  <c r="B83" i="8"/>
  <c r="AX83" i="8"/>
  <c r="BV85" i="8"/>
  <c r="BV87" i="8"/>
  <c r="O17" i="6"/>
  <c r="L17" i="6"/>
  <c r="K17" i="6"/>
  <c r="B103" i="2"/>
  <c r="B102" i="2"/>
  <c r="B101" i="2"/>
  <c r="B100" i="2"/>
  <c r="B99" i="2"/>
  <c r="B98" i="2"/>
  <c r="B97" i="2"/>
  <c r="B96" i="2"/>
  <c r="B95" i="2"/>
  <c r="B94" i="2"/>
  <c r="H103" i="2"/>
  <c r="H102" i="2"/>
  <c r="H101" i="2"/>
  <c r="H100" i="2"/>
  <c r="K100" i="2" s="1"/>
  <c r="H99" i="2"/>
  <c r="H96" i="2"/>
  <c r="L96" i="2" s="1"/>
  <c r="H95" i="2"/>
  <c r="T116" i="2"/>
  <c r="S116" i="2"/>
  <c r="C103" i="2"/>
  <c r="C102" i="2"/>
  <c r="C101" i="2"/>
  <c r="C100" i="2"/>
  <c r="C99" i="2"/>
  <c r="C96" i="2"/>
  <c r="C95" i="2"/>
  <c r="C94" i="2"/>
  <c r="D103" i="2"/>
  <c r="D102" i="2"/>
  <c r="D101" i="2"/>
  <c r="D100" i="2"/>
  <c r="D96" i="2"/>
  <c r="D95" i="2"/>
  <c r="Y104" i="2"/>
  <c r="Y116" i="2" s="1"/>
  <c r="X104" i="2"/>
  <c r="N17" i="6" s="1"/>
  <c r="W103" i="2"/>
  <c r="AA103" i="2" s="1"/>
  <c r="W102" i="2"/>
  <c r="AA102" i="2" s="1"/>
  <c r="AA101" i="2"/>
  <c r="W101" i="2"/>
  <c r="Z101" i="2" s="1"/>
  <c r="Z100" i="2"/>
  <c r="W100" i="2"/>
  <c r="AA100" i="2" s="1"/>
  <c r="W99" i="2"/>
  <c r="AA99" i="2" s="1"/>
  <c r="W98" i="2"/>
  <c r="Z98" i="2" s="1"/>
  <c r="Z96" i="2"/>
  <c r="W96" i="2"/>
  <c r="AA96" i="2" s="1"/>
  <c r="W95" i="2"/>
  <c r="AA95" i="2" s="1"/>
  <c r="AA94" i="2"/>
  <c r="Z94" i="2"/>
  <c r="W94" i="2"/>
  <c r="T104" i="2"/>
  <c r="S104" i="2"/>
  <c r="R103" i="2"/>
  <c r="V103" i="2" s="1"/>
  <c r="R102" i="2"/>
  <c r="V102" i="2" s="1"/>
  <c r="V101" i="2"/>
  <c r="U101" i="2"/>
  <c r="R101" i="2"/>
  <c r="U100" i="2"/>
  <c r="R100" i="2"/>
  <c r="V100" i="2" s="1"/>
  <c r="R99" i="2"/>
  <c r="V99" i="2" s="1"/>
  <c r="U96" i="2"/>
  <c r="R96" i="2"/>
  <c r="V96" i="2" s="1"/>
  <c r="R95" i="2"/>
  <c r="V95" i="2" s="1"/>
  <c r="V94" i="2"/>
  <c r="R94" i="2"/>
  <c r="U94" i="2" s="1"/>
  <c r="O104" i="2"/>
  <c r="O116" i="2" s="1"/>
  <c r="N104" i="2"/>
  <c r="H17" i="6" s="1"/>
  <c r="M103" i="2"/>
  <c r="Q103" i="2" s="1"/>
  <c r="Q102" i="2"/>
  <c r="M102" i="2"/>
  <c r="P102" i="2" s="1"/>
  <c r="Q101" i="2"/>
  <c r="P101" i="2"/>
  <c r="M101" i="2"/>
  <c r="M100" i="2"/>
  <c r="Q100" i="2" s="1"/>
  <c r="M99" i="2"/>
  <c r="Q99" i="2" s="1"/>
  <c r="M96" i="2"/>
  <c r="Q96" i="2" s="1"/>
  <c r="M95" i="2"/>
  <c r="Q95" i="2" s="1"/>
  <c r="J104" i="2"/>
  <c r="I104" i="2"/>
  <c r="E17" i="6" s="1"/>
  <c r="E104" i="2"/>
  <c r="B104" i="2"/>
  <c r="AD103" i="2"/>
  <c r="K103" i="2"/>
  <c r="L103" i="2"/>
  <c r="AD102" i="2"/>
  <c r="L102" i="2"/>
  <c r="K102" i="2"/>
  <c r="G102" i="2"/>
  <c r="AD101" i="2"/>
  <c r="K101" i="2"/>
  <c r="L101" i="2"/>
  <c r="AD100" i="2"/>
  <c r="L100" i="2"/>
  <c r="G100" i="2"/>
  <c r="AD99" i="2"/>
  <c r="K99" i="2"/>
  <c r="L99" i="2"/>
  <c r="AD98" i="2"/>
  <c r="AD96" i="2"/>
  <c r="K96" i="2"/>
  <c r="G96" i="2"/>
  <c r="AD95" i="2"/>
  <c r="K95" i="2"/>
  <c r="L95" i="2"/>
  <c r="AD94" i="2"/>
  <c r="G94" i="2"/>
  <c r="H108" i="5"/>
  <c r="G108" i="5"/>
  <c r="F108" i="5"/>
  <c r="E108" i="5"/>
  <c r="D108" i="5"/>
  <c r="I108" i="5" s="1"/>
  <c r="C108" i="5"/>
  <c r="B108" i="5"/>
  <c r="H107" i="5"/>
  <c r="G107" i="5"/>
  <c r="F107" i="5"/>
  <c r="E107" i="5"/>
  <c r="D107" i="5"/>
  <c r="I107" i="5" s="1"/>
  <c r="C107" i="5"/>
  <c r="B107" i="5"/>
  <c r="H106" i="5"/>
  <c r="G106" i="5"/>
  <c r="F106" i="5"/>
  <c r="E106" i="5"/>
  <c r="D106" i="5"/>
  <c r="I106" i="5" s="1"/>
  <c r="C106" i="5"/>
  <c r="B106" i="5"/>
  <c r="H105" i="5"/>
  <c r="G105" i="5"/>
  <c r="F105" i="5"/>
  <c r="E105" i="5"/>
  <c r="D105" i="5"/>
  <c r="I105" i="5" s="1"/>
  <c r="C105" i="5"/>
  <c r="B105" i="5"/>
  <c r="H104" i="5"/>
  <c r="G104" i="5"/>
  <c r="F104" i="5"/>
  <c r="E104" i="5"/>
  <c r="D104" i="5"/>
  <c r="I104" i="5" s="1"/>
  <c r="C104" i="5"/>
  <c r="B104" i="5"/>
  <c r="H103" i="5"/>
  <c r="G103" i="5"/>
  <c r="R98" i="2" s="1"/>
  <c r="F103" i="5"/>
  <c r="M98" i="2" s="1"/>
  <c r="E103" i="5"/>
  <c r="H98" i="2" s="1"/>
  <c r="D103" i="5"/>
  <c r="C103" i="5"/>
  <c r="C98" i="2" s="1"/>
  <c r="T82" i="8" s="1"/>
  <c r="B103" i="5"/>
  <c r="H102" i="5"/>
  <c r="H109" i="5" s="1"/>
  <c r="G102" i="5"/>
  <c r="F102" i="5"/>
  <c r="M97" i="2" s="1"/>
  <c r="E102" i="5"/>
  <c r="H97" i="2" s="1"/>
  <c r="D102" i="5"/>
  <c r="C102" i="5"/>
  <c r="C97" i="2" s="1"/>
  <c r="B102" i="5"/>
  <c r="H101" i="5"/>
  <c r="G101" i="5"/>
  <c r="F101" i="5"/>
  <c r="E101" i="5"/>
  <c r="D101" i="5"/>
  <c r="I101" i="5" s="1"/>
  <c r="C101" i="5"/>
  <c r="B101" i="5"/>
  <c r="H100" i="5"/>
  <c r="G100" i="5"/>
  <c r="F100" i="5"/>
  <c r="E100" i="5"/>
  <c r="D100" i="5"/>
  <c r="I100" i="5" s="1"/>
  <c r="C100" i="5"/>
  <c r="B100" i="5"/>
  <c r="H99" i="5"/>
  <c r="G99" i="5"/>
  <c r="F99" i="5"/>
  <c r="F109" i="5" s="1"/>
  <c r="M104" i="2" s="1"/>
  <c r="G17" i="6" s="1"/>
  <c r="E99" i="5"/>
  <c r="H94" i="2" s="1"/>
  <c r="L94" i="2" s="1"/>
  <c r="D99" i="5"/>
  <c r="C99" i="5"/>
  <c r="B99" i="5"/>
  <c r="I108" i="3"/>
  <c r="I107" i="3"/>
  <c r="I106" i="3"/>
  <c r="I105" i="3"/>
  <c r="I104" i="3"/>
  <c r="I103" i="3"/>
  <c r="U103" i="3" s="1"/>
  <c r="I102" i="3"/>
  <c r="U102" i="3" s="1"/>
  <c r="I101" i="3"/>
  <c r="I100" i="3"/>
  <c r="I99" i="3"/>
  <c r="U99" i="3" s="1"/>
  <c r="H109" i="3"/>
  <c r="G109" i="3"/>
  <c r="F109" i="3"/>
  <c r="E109" i="3"/>
  <c r="D109" i="3"/>
  <c r="C109" i="3"/>
  <c r="M94" i="2" l="1"/>
  <c r="Q94" i="2" s="1"/>
  <c r="AH78" i="8"/>
  <c r="N78" i="8"/>
  <c r="Q78" i="8"/>
  <c r="P78" i="8"/>
  <c r="O78" i="8"/>
  <c r="R78" i="8"/>
  <c r="K94" i="2"/>
  <c r="G104" i="2"/>
  <c r="I99" i="5"/>
  <c r="U99" i="5" s="1"/>
  <c r="D94" i="2"/>
  <c r="F94" i="2" s="1"/>
  <c r="E109" i="5"/>
  <c r="G98" i="2"/>
  <c r="Z82" i="8"/>
  <c r="AR82" i="8"/>
  <c r="CF82" i="8"/>
  <c r="BZ82" i="8"/>
  <c r="BN82" i="8"/>
  <c r="BH82" i="8"/>
  <c r="AV82" i="8"/>
  <c r="AP82" i="8"/>
  <c r="AD82" i="8"/>
  <c r="X82" i="8"/>
  <c r="L82" i="8"/>
  <c r="CE82" i="8"/>
  <c r="BY82" i="8"/>
  <c r="BM82" i="8"/>
  <c r="BG82" i="8"/>
  <c r="AU82" i="8"/>
  <c r="AO82" i="8"/>
  <c r="AC82" i="8"/>
  <c r="W82" i="8"/>
  <c r="K82" i="8"/>
  <c r="CD82" i="8"/>
  <c r="BL82" i="8"/>
  <c r="BF82" i="8"/>
  <c r="AT82" i="8"/>
  <c r="AN82" i="8"/>
  <c r="AB82" i="8"/>
  <c r="V82" i="8"/>
  <c r="J82" i="8"/>
  <c r="CC82" i="8"/>
  <c r="BK82" i="8"/>
  <c r="AS82" i="8"/>
  <c r="AA82" i="8"/>
  <c r="I82" i="8"/>
  <c r="BX82" i="8"/>
  <c r="BW82" i="8"/>
  <c r="BE82" i="8"/>
  <c r="AM82" i="8"/>
  <c r="U82" i="8"/>
  <c r="AL82" i="8"/>
  <c r="CB82" i="8"/>
  <c r="BD82" i="8"/>
  <c r="H82" i="8"/>
  <c r="BV82" i="8"/>
  <c r="BJ82" i="8"/>
  <c r="CF81" i="8"/>
  <c r="BZ81" i="8"/>
  <c r="BN81" i="8"/>
  <c r="BH81" i="8"/>
  <c r="AV81" i="8"/>
  <c r="AP81" i="8"/>
  <c r="AD81" i="8"/>
  <c r="X81" i="8"/>
  <c r="L81" i="8"/>
  <c r="BK81" i="8"/>
  <c r="AM81" i="8"/>
  <c r="I81" i="8"/>
  <c r="CE81" i="8"/>
  <c r="BY81" i="8"/>
  <c r="BM81" i="8"/>
  <c r="BG81" i="8"/>
  <c r="AU81" i="8"/>
  <c r="AO81" i="8"/>
  <c r="AC81" i="8"/>
  <c r="W81" i="8"/>
  <c r="K81" i="8"/>
  <c r="CC81" i="8"/>
  <c r="AS81" i="8"/>
  <c r="U81" i="8"/>
  <c r="CD81" i="8"/>
  <c r="BX81" i="8"/>
  <c r="BL81" i="8"/>
  <c r="BF81" i="8"/>
  <c r="AT81" i="8"/>
  <c r="AN81" i="8"/>
  <c r="AB81" i="8"/>
  <c r="V81" i="8"/>
  <c r="J81" i="8"/>
  <c r="BW81" i="8"/>
  <c r="BE81" i="8"/>
  <c r="AA81" i="8"/>
  <c r="Z81" i="8"/>
  <c r="CB81" i="8"/>
  <c r="BD81" i="8"/>
  <c r="BJ81" i="8"/>
  <c r="AL81" i="8"/>
  <c r="AR81" i="8"/>
  <c r="T81" i="8"/>
  <c r="BV81" i="8"/>
  <c r="H81" i="8"/>
  <c r="C109" i="5"/>
  <c r="I17" i="6"/>
  <c r="F17" i="6"/>
  <c r="C17" i="6"/>
  <c r="AA98" i="2"/>
  <c r="BT82" i="8"/>
  <c r="BP82" i="8"/>
  <c r="BS82" i="8"/>
  <c r="BR82" i="8"/>
  <c r="BQ82" i="8"/>
  <c r="W97" i="2"/>
  <c r="R97" i="2"/>
  <c r="AZ81" i="8" s="1"/>
  <c r="G109" i="5"/>
  <c r="U98" i="2"/>
  <c r="AZ82" i="8"/>
  <c r="AY82" i="8"/>
  <c r="BB82" i="8"/>
  <c r="AX82" i="8"/>
  <c r="BA82" i="8"/>
  <c r="V98" i="2"/>
  <c r="P98" i="2"/>
  <c r="AJ82" i="8"/>
  <c r="AF82" i="8"/>
  <c r="AI82" i="8"/>
  <c r="AH82" i="8"/>
  <c r="AG82" i="8"/>
  <c r="Q98" i="2"/>
  <c r="P82" i="8"/>
  <c r="O82" i="8"/>
  <c r="R82" i="8"/>
  <c r="N82" i="8"/>
  <c r="Q82" i="8"/>
  <c r="L98" i="2"/>
  <c r="K98" i="2"/>
  <c r="I103" i="5"/>
  <c r="U103" i="5" s="1"/>
  <c r="AB98" i="2"/>
  <c r="AX81" i="8"/>
  <c r="I102" i="5"/>
  <c r="U102" i="5" s="1"/>
  <c r="AJ81" i="8"/>
  <c r="AF81" i="8"/>
  <c r="AI81" i="8"/>
  <c r="AH81" i="8"/>
  <c r="AG81" i="8"/>
  <c r="P97" i="2"/>
  <c r="Q97" i="2"/>
  <c r="Q104" i="2"/>
  <c r="P81" i="8"/>
  <c r="O81" i="8"/>
  <c r="R81" i="8"/>
  <c r="N81" i="8"/>
  <c r="Q81" i="8"/>
  <c r="K97" i="2"/>
  <c r="L97" i="2"/>
  <c r="H104" i="2"/>
  <c r="D17" i="6" s="1"/>
  <c r="D109" i="5"/>
  <c r="D97" i="2"/>
  <c r="N116" i="2"/>
  <c r="Z95" i="2"/>
  <c r="Z99" i="2"/>
  <c r="Z103" i="2"/>
  <c r="Z102" i="2"/>
  <c r="U95" i="2"/>
  <c r="U99" i="2"/>
  <c r="U103" i="2"/>
  <c r="U102" i="2"/>
  <c r="P96" i="2"/>
  <c r="P100" i="2"/>
  <c r="P95" i="2"/>
  <c r="P99" i="2"/>
  <c r="P103" i="2"/>
  <c r="P104" i="2"/>
  <c r="AD104" i="2"/>
  <c r="R17" i="6" s="1"/>
  <c r="G95" i="2"/>
  <c r="G97" i="2"/>
  <c r="G99" i="2"/>
  <c r="G101" i="2"/>
  <c r="G103" i="2"/>
  <c r="I109" i="3"/>
  <c r="U109" i="3" s="1"/>
  <c r="AD56" i="2"/>
  <c r="AD57" i="2"/>
  <c r="AD58" i="2"/>
  <c r="AD59" i="2"/>
  <c r="AD60" i="2"/>
  <c r="AD61" i="2"/>
  <c r="AD62" i="2"/>
  <c r="AD63" i="2"/>
  <c r="AD64" i="2"/>
  <c r="AD65" i="2"/>
  <c r="AD66" i="2"/>
  <c r="AD67" i="2"/>
  <c r="AD68" i="2"/>
  <c r="AD69" i="2"/>
  <c r="AD70" i="2"/>
  <c r="B61" i="5"/>
  <c r="B56" i="2" s="1"/>
  <c r="C61" i="5"/>
  <c r="C56" i="2" s="1"/>
  <c r="D61" i="5"/>
  <c r="D56" i="2" s="1"/>
  <c r="E61" i="5"/>
  <c r="H56" i="2" s="1"/>
  <c r="F61" i="5"/>
  <c r="G61" i="5"/>
  <c r="R56" i="2" s="1"/>
  <c r="U56" i="2" s="1"/>
  <c r="H61" i="5"/>
  <c r="W56" i="2" s="1"/>
  <c r="B62" i="5"/>
  <c r="B57" i="2" s="1"/>
  <c r="C62" i="5"/>
  <c r="C57" i="2" s="1"/>
  <c r="D62" i="5"/>
  <c r="D57" i="2" s="1"/>
  <c r="E62" i="5"/>
  <c r="H57" i="2" s="1"/>
  <c r="F62" i="5"/>
  <c r="G62" i="5"/>
  <c r="R57" i="2" s="1"/>
  <c r="U57" i="2" s="1"/>
  <c r="H62" i="5"/>
  <c r="W57" i="2" s="1"/>
  <c r="B63" i="5"/>
  <c r="B58" i="2" s="1"/>
  <c r="C63" i="5"/>
  <c r="C58" i="2" s="1"/>
  <c r="D63" i="5"/>
  <c r="D58" i="2" s="1"/>
  <c r="E63" i="5"/>
  <c r="H58" i="2" s="1"/>
  <c r="F63" i="5"/>
  <c r="G63" i="5"/>
  <c r="R58" i="2" s="1"/>
  <c r="U58" i="2" s="1"/>
  <c r="H63" i="5"/>
  <c r="W58" i="2" s="1"/>
  <c r="B64" i="5"/>
  <c r="B59" i="2" s="1"/>
  <c r="C64" i="5"/>
  <c r="C59" i="2" s="1"/>
  <c r="D64" i="5"/>
  <c r="D59" i="2" s="1"/>
  <c r="E64" i="5"/>
  <c r="H59" i="2" s="1"/>
  <c r="F64" i="5"/>
  <c r="G64" i="5"/>
  <c r="R59" i="2" s="1"/>
  <c r="U59" i="2" s="1"/>
  <c r="H64" i="5"/>
  <c r="W59" i="2" s="1"/>
  <c r="B65" i="5"/>
  <c r="B60" i="2" s="1"/>
  <c r="C65" i="5"/>
  <c r="C60" i="2" s="1"/>
  <c r="D65" i="5"/>
  <c r="D60" i="2" s="1"/>
  <c r="E65" i="5"/>
  <c r="H60" i="2" s="1"/>
  <c r="F65" i="5"/>
  <c r="G65" i="5"/>
  <c r="R60" i="2" s="1"/>
  <c r="U60" i="2" s="1"/>
  <c r="H65" i="5"/>
  <c r="W60" i="2" s="1"/>
  <c r="B66" i="5"/>
  <c r="B61" i="2" s="1"/>
  <c r="C66" i="5"/>
  <c r="C61" i="2" s="1"/>
  <c r="D66" i="5"/>
  <c r="D61" i="2" s="1"/>
  <c r="E66" i="5"/>
  <c r="H61" i="2" s="1"/>
  <c r="F66" i="5"/>
  <c r="G66" i="5"/>
  <c r="R61" i="2" s="1"/>
  <c r="U61" i="2" s="1"/>
  <c r="H66" i="5"/>
  <c r="W61" i="2" s="1"/>
  <c r="B67" i="5"/>
  <c r="B62" i="2" s="1"/>
  <c r="C67" i="5"/>
  <c r="C62" i="2" s="1"/>
  <c r="D67" i="5"/>
  <c r="D62" i="2" s="1"/>
  <c r="E67" i="5"/>
  <c r="H62" i="2" s="1"/>
  <c r="F67" i="5"/>
  <c r="G67" i="5"/>
  <c r="R62" i="2" s="1"/>
  <c r="U62" i="2" s="1"/>
  <c r="H67" i="5"/>
  <c r="W62" i="2" s="1"/>
  <c r="B68" i="5"/>
  <c r="B63" i="2" s="1"/>
  <c r="C68" i="5"/>
  <c r="C63" i="2" s="1"/>
  <c r="D68" i="5"/>
  <c r="D63" i="2" s="1"/>
  <c r="E68" i="5"/>
  <c r="H63" i="2" s="1"/>
  <c r="F68" i="5"/>
  <c r="G68" i="5"/>
  <c r="R63" i="2" s="1"/>
  <c r="U63" i="2" s="1"/>
  <c r="H68" i="5"/>
  <c r="W63" i="2" s="1"/>
  <c r="B69" i="5"/>
  <c r="B64" i="2" s="1"/>
  <c r="C69" i="5"/>
  <c r="C64" i="2" s="1"/>
  <c r="D69" i="5"/>
  <c r="D64" i="2" s="1"/>
  <c r="E69" i="5"/>
  <c r="H64" i="2" s="1"/>
  <c r="F69" i="5"/>
  <c r="G69" i="5"/>
  <c r="R64" i="2" s="1"/>
  <c r="U64" i="2" s="1"/>
  <c r="H69" i="5"/>
  <c r="W64" i="2" s="1"/>
  <c r="B70" i="5"/>
  <c r="B65" i="2" s="1"/>
  <c r="C70" i="5"/>
  <c r="C65" i="2" s="1"/>
  <c r="D70" i="5"/>
  <c r="D65" i="2" s="1"/>
  <c r="E70" i="5"/>
  <c r="H65" i="2" s="1"/>
  <c r="F70" i="5"/>
  <c r="G70" i="5"/>
  <c r="R65" i="2" s="1"/>
  <c r="U65" i="2" s="1"/>
  <c r="H70" i="5"/>
  <c r="W65" i="2" s="1"/>
  <c r="B71" i="5"/>
  <c r="B66" i="2" s="1"/>
  <c r="C71" i="5"/>
  <c r="C66" i="2" s="1"/>
  <c r="D71" i="5"/>
  <c r="D66" i="2" s="1"/>
  <c r="E71" i="5"/>
  <c r="H66" i="2" s="1"/>
  <c r="F71" i="5"/>
  <c r="G71" i="5"/>
  <c r="R66" i="2" s="1"/>
  <c r="U66" i="2" s="1"/>
  <c r="H71" i="5"/>
  <c r="W66" i="2" s="1"/>
  <c r="B72" i="5"/>
  <c r="B67" i="2" s="1"/>
  <c r="C72" i="5"/>
  <c r="C67" i="2" s="1"/>
  <c r="D72" i="5"/>
  <c r="D67" i="2" s="1"/>
  <c r="E72" i="5"/>
  <c r="H67" i="2" s="1"/>
  <c r="F72" i="5"/>
  <c r="G72" i="5"/>
  <c r="R67" i="2" s="1"/>
  <c r="U67" i="2" s="1"/>
  <c r="H72" i="5"/>
  <c r="W67" i="2" s="1"/>
  <c r="B73" i="5"/>
  <c r="B68" i="2" s="1"/>
  <c r="C73" i="5"/>
  <c r="C68" i="2" s="1"/>
  <c r="D73" i="5"/>
  <c r="D68" i="2" s="1"/>
  <c r="E73" i="5"/>
  <c r="H68" i="2" s="1"/>
  <c r="F73" i="5"/>
  <c r="G73" i="5"/>
  <c r="R68" i="2" s="1"/>
  <c r="U68" i="2" s="1"/>
  <c r="H73" i="5"/>
  <c r="W68" i="2" s="1"/>
  <c r="B74" i="5"/>
  <c r="B69" i="2" s="1"/>
  <c r="C74" i="5"/>
  <c r="C69" i="2" s="1"/>
  <c r="D74" i="5"/>
  <c r="D69" i="2" s="1"/>
  <c r="E74" i="5"/>
  <c r="H69" i="2" s="1"/>
  <c r="F74" i="5"/>
  <c r="G74" i="5"/>
  <c r="R69" i="2" s="1"/>
  <c r="U69" i="2" s="1"/>
  <c r="H74" i="5"/>
  <c r="W69" i="2" s="1"/>
  <c r="B75" i="5"/>
  <c r="B70" i="2" s="1"/>
  <c r="C75" i="5"/>
  <c r="C70" i="2" s="1"/>
  <c r="D75" i="5"/>
  <c r="D70" i="2" s="1"/>
  <c r="E75" i="5"/>
  <c r="H70" i="2" s="1"/>
  <c r="F75" i="5"/>
  <c r="G75" i="5"/>
  <c r="R70" i="2" s="1"/>
  <c r="U70" i="2" s="1"/>
  <c r="H75" i="5"/>
  <c r="W70" i="2" s="1"/>
  <c r="I61" i="3"/>
  <c r="U61" i="3" s="1"/>
  <c r="I62" i="3"/>
  <c r="U62" i="3" s="1"/>
  <c r="I63" i="3"/>
  <c r="U63" i="3" s="1"/>
  <c r="I64" i="3"/>
  <c r="U64" i="3" s="1"/>
  <c r="I65" i="3"/>
  <c r="U65" i="3" s="1"/>
  <c r="I66" i="3"/>
  <c r="U66" i="3" s="1"/>
  <c r="I67" i="3"/>
  <c r="U67" i="3" s="1"/>
  <c r="I68" i="3"/>
  <c r="U68" i="3" s="1"/>
  <c r="I69" i="3"/>
  <c r="U69" i="3" s="1"/>
  <c r="I70" i="3"/>
  <c r="U70" i="3" s="1"/>
  <c r="I71" i="3"/>
  <c r="U71" i="3" s="1"/>
  <c r="I72" i="3"/>
  <c r="U72" i="3" s="1"/>
  <c r="I73" i="3"/>
  <c r="U73" i="3" s="1"/>
  <c r="I74" i="3"/>
  <c r="U74" i="3" s="1"/>
  <c r="I75" i="3"/>
  <c r="U75" i="3" s="1"/>
  <c r="C76" i="5"/>
  <c r="AF78" i="8" l="1"/>
  <c r="AJ78" i="8"/>
  <c r="AI78" i="8"/>
  <c r="AG78" i="8"/>
  <c r="P94" i="2"/>
  <c r="AB94" i="2"/>
  <c r="F78" i="8"/>
  <c r="E78" i="8"/>
  <c r="C78" i="8"/>
  <c r="D78" i="8"/>
  <c r="B78" i="8"/>
  <c r="U97" i="2"/>
  <c r="BB81" i="8"/>
  <c r="V97" i="2"/>
  <c r="AY81" i="8"/>
  <c r="AB97" i="2"/>
  <c r="L104" i="2"/>
  <c r="BA81" i="8"/>
  <c r="Z97" i="2"/>
  <c r="BT81" i="8"/>
  <c r="BP81" i="8"/>
  <c r="BS81" i="8"/>
  <c r="BR81" i="8"/>
  <c r="BQ81" i="8"/>
  <c r="AA97" i="2"/>
  <c r="I109" i="5"/>
  <c r="U109" i="5" s="1"/>
  <c r="K104" i="2"/>
  <c r="D82" i="8"/>
  <c r="C82" i="8"/>
  <c r="F82" i="8"/>
  <c r="B82" i="8"/>
  <c r="E82" i="8"/>
  <c r="R104" i="2"/>
  <c r="D81" i="8"/>
  <c r="C81" i="8"/>
  <c r="F81" i="8"/>
  <c r="B81" i="8"/>
  <c r="E81" i="8"/>
  <c r="W104" i="2"/>
  <c r="D104" i="2"/>
  <c r="F104" i="2" s="1"/>
  <c r="I73" i="5"/>
  <c r="U73" i="5" s="1"/>
  <c r="I69" i="5"/>
  <c r="U69" i="5" s="1"/>
  <c r="I65" i="5"/>
  <c r="U65" i="5" s="1"/>
  <c r="I61" i="5"/>
  <c r="U61" i="5" s="1"/>
  <c r="I74" i="5"/>
  <c r="U74" i="5" s="1"/>
  <c r="AA70" i="2"/>
  <c r="Z70" i="2"/>
  <c r="G70" i="2"/>
  <c r="F70" i="2"/>
  <c r="K67" i="2"/>
  <c r="L67" i="2"/>
  <c r="AA66" i="2"/>
  <c r="Z66" i="2"/>
  <c r="G66" i="2"/>
  <c r="F66" i="2"/>
  <c r="K63" i="2"/>
  <c r="L63" i="2"/>
  <c r="AA62" i="2"/>
  <c r="Z62" i="2"/>
  <c r="G62" i="2"/>
  <c r="F62" i="2"/>
  <c r="K59" i="2"/>
  <c r="L59" i="2"/>
  <c r="AA58" i="2"/>
  <c r="Z58" i="2"/>
  <c r="G58" i="2"/>
  <c r="F58" i="2"/>
  <c r="K68" i="2"/>
  <c r="L68" i="2"/>
  <c r="AA67" i="2"/>
  <c r="Z67" i="2"/>
  <c r="G67" i="2"/>
  <c r="F67" i="2"/>
  <c r="K64" i="2"/>
  <c r="L64" i="2"/>
  <c r="AA63" i="2"/>
  <c r="Z63" i="2"/>
  <c r="G63" i="2"/>
  <c r="F63" i="2"/>
  <c r="K60" i="2"/>
  <c r="L60" i="2"/>
  <c r="AA59" i="2"/>
  <c r="Z59" i="2"/>
  <c r="G59" i="2"/>
  <c r="F59" i="2"/>
  <c r="K56" i="2"/>
  <c r="L56" i="2"/>
  <c r="K69" i="2"/>
  <c r="L69" i="2"/>
  <c r="AA68" i="2"/>
  <c r="Z68" i="2"/>
  <c r="G68" i="2"/>
  <c r="F68" i="2"/>
  <c r="K65" i="2"/>
  <c r="L65" i="2"/>
  <c r="AA64" i="2"/>
  <c r="Z64" i="2"/>
  <c r="G64" i="2"/>
  <c r="F64" i="2"/>
  <c r="K61" i="2"/>
  <c r="L61" i="2"/>
  <c r="AA60" i="2"/>
  <c r="Z60" i="2"/>
  <c r="G60" i="2"/>
  <c r="F60" i="2"/>
  <c r="K57" i="2"/>
  <c r="L57" i="2"/>
  <c r="AA56" i="2"/>
  <c r="Z56" i="2"/>
  <c r="G56" i="2"/>
  <c r="F56" i="2"/>
  <c r="K70" i="2"/>
  <c r="L70" i="2"/>
  <c r="AA69" i="2"/>
  <c r="Z69" i="2"/>
  <c r="G69" i="2"/>
  <c r="F69" i="2"/>
  <c r="K66" i="2"/>
  <c r="L66" i="2"/>
  <c r="AA65" i="2"/>
  <c r="Z65" i="2"/>
  <c r="G65" i="2"/>
  <c r="F65" i="2"/>
  <c r="K62" i="2"/>
  <c r="L62" i="2"/>
  <c r="AA61" i="2"/>
  <c r="Z61" i="2"/>
  <c r="G61" i="2"/>
  <c r="F61" i="2"/>
  <c r="K58" i="2"/>
  <c r="L58" i="2"/>
  <c r="AA57" i="2"/>
  <c r="Z57" i="2"/>
  <c r="G57" i="2"/>
  <c r="F57" i="2"/>
  <c r="I70" i="5"/>
  <c r="U70" i="5" s="1"/>
  <c r="I66" i="5"/>
  <c r="U66" i="5" s="1"/>
  <c r="I62" i="5"/>
  <c r="U62" i="5" s="1"/>
  <c r="I75" i="5"/>
  <c r="U75" i="5" s="1"/>
  <c r="I71" i="5"/>
  <c r="U71" i="5" s="1"/>
  <c r="I67" i="5"/>
  <c r="U67" i="5" s="1"/>
  <c r="I63" i="5"/>
  <c r="U63" i="5" s="1"/>
  <c r="M70" i="2"/>
  <c r="AB70" i="2" s="1"/>
  <c r="M68" i="2"/>
  <c r="AB68" i="2" s="1"/>
  <c r="M66" i="2"/>
  <c r="M64" i="2"/>
  <c r="M62" i="2"/>
  <c r="AB62" i="2" s="1"/>
  <c r="M60" i="2"/>
  <c r="AB60" i="2" s="1"/>
  <c r="M58" i="2"/>
  <c r="M56" i="2"/>
  <c r="I72" i="5"/>
  <c r="U72" i="5" s="1"/>
  <c r="I68" i="5"/>
  <c r="U68" i="5" s="1"/>
  <c r="I64" i="5"/>
  <c r="U64" i="5" s="1"/>
  <c r="M69" i="2"/>
  <c r="M67" i="2"/>
  <c r="AB67" i="2" s="1"/>
  <c r="M65" i="2"/>
  <c r="AB65" i="2" s="1"/>
  <c r="M63" i="2"/>
  <c r="AB63" i="2" s="1"/>
  <c r="M61" i="2"/>
  <c r="M59" i="2"/>
  <c r="M57" i="2"/>
  <c r="AB57" i="2" s="1"/>
  <c r="AB69" i="2"/>
  <c r="V69" i="2"/>
  <c r="V68" i="2"/>
  <c r="AB66" i="2"/>
  <c r="V63" i="2"/>
  <c r="AB61" i="2"/>
  <c r="V61" i="2"/>
  <c r="AB58" i="2"/>
  <c r="V58" i="2"/>
  <c r="V56" i="2"/>
  <c r="V70" i="2"/>
  <c r="V67" i="2"/>
  <c r="V66" i="2"/>
  <c r="V65" i="2"/>
  <c r="AB64" i="2"/>
  <c r="V64" i="2"/>
  <c r="V62" i="2"/>
  <c r="V60" i="2"/>
  <c r="AB59" i="2"/>
  <c r="V59" i="2"/>
  <c r="V57" i="2"/>
  <c r="AB56" i="2"/>
  <c r="B17" i="6" l="1"/>
  <c r="AB104" i="2"/>
  <c r="P17" i="6" s="1"/>
  <c r="J17" i="6"/>
  <c r="V104" i="2"/>
  <c r="U104" i="2"/>
  <c r="M17" i="6"/>
  <c r="AA104" i="2"/>
  <c r="Z104" i="2"/>
  <c r="P61" i="2"/>
  <c r="Q61" i="2"/>
  <c r="P69" i="2"/>
  <c r="Q69" i="2"/>
  <c r="Q56" i="2"/>
  <c r="P56" i="2"/>
  <c r="Q64" i="2"/>
  <c r="P64" i="2"/>
  <c r="P63" i="2"/>
  <c r="Q63" i="2"/>
  <c r="Q58" i="2"/>
  <c r="P58" i="2"/>
  <c r="Q66" i="2"/>
  <c r="P66" i="2"/>
  <c r="P57" i="2"/>
  <c r="Q57" i="2"/>
  <c r="P65" i="2"/>
  <c r="Q65" i="2"/>
  <c r="Q60" i="2"/>
  <c r="P60" i="2"/>
  <c r="Q68" i="2"/>
  <c r="P68" i="2"/>
  <c r="P59" i="2"/>
  <c r="Q59" i="2"/>
  <c r="P67" i="2"/>
  <c r="Q67" i="2"/>
  <c r="Q62" i="2"/>
  <c r="P62" i="2"/>
  <c r="Q70" i="2"/>
  <c r="P70" i="2"/>
  <c r="I72" i="2"/>
  <c r="D18" i="5" l="1"/>
  <c r="B6" i="5"/>
  <c r="F19" i="5"/>
  <c r="D33" i="5"/>
  <c r="C25" i="5"/>
  <c r="C33" i="5"/>
  <c r="CA87" i="8" l="1"/>
  <c r="BO87" i="8"/>
  <c r="BC87" i="8"/>
  <c r="AQ87" i="8"/>
  <c r="AE87" i="8"/>
  <c r="S87" i="8"/>
  <c r="G87" i="8"/>
  <c r="CA86" i="8"/>
  <c r="BO86" i="8"/>
  <c r="BC86" i="8"/>
  <c r="AQ86" i="8"/>
  <c r="AE86" i="8"/>
  <c r="S86" i="8"/>
  <c r="G86" i="8"/>
  <c r="CA85" i="8"/>
  <c r="BO85" i="8"/>
  <c r="BC85" i="8"/>
  <c r="AQ85" i="8"/>
  <c r="AE85" i="8"/>
  <c r="S85" i="8"/>
  <c r="G85" i="8"/>
  <c r="CA84" i="8"/>
  <c r="BO84" i="8"/>
  <c r="BC84" i="8"/>
  <c r="AQ84" i="8"/>
  <c r="AE84" i="8"/>
  <c r="S84" i="8"/>
  <c r="G84" i="8"/>
  <c r="CA83" i="8"/>
  <c r="BO83" i="8"/>
  <c r="BC83" i="8"/>
  <c r="AQ83" i="8"/>
  <c r="AE83" i="8"/>
  <c r="S83" i="8"/>
  <c r="G83" i="8"/>
  <c r="CA82" i="8"/>
  <c r="BI82" i="8"/>
  <c r="AQ82" i="8"/>
  <c r="Y82" i="8"/>
  <c r="G82" i="8"/>
  <c r="BU81" i="8"/>
  <c r="BC81" i="8"/>
  <c r="AK81" i="8"/>
  <c r="S81" i="8"/>
  <c r="CA80" i="8"/>
  <c r="BO80" i="8"/>
  <c r="BC80" i="8"/>
  <c r="AQ80" i="8"/>
  <c r="AE80" i="8"/>
  <c r="S80" i="8"/>
  <c r="G80" i="8"/>
  <c r="CA79" i="8"/>
  <c r="BO79" i="8"/>
  <c r="BC79" i="8"/>
  <c r="AQ79" i="8"/>
  <c r="AE79" i="8"/>
  <c r="S79" i="8"/>
  <c r="G79" i="8"/>
  <c r="CA78" i="8"/>
  <c r="BO78" i="8"/>
  <c r="BC78" i="8"/>
  <c r="AQ78" i="8"/>
  <c r="AE78" i="8"/>
  <c r="S78" i="8"/>
  <c r="G78" i="8"/>
  <c r="CA88" i="8"/>
  <c r="BO88" i="8"/>
  <c r="BC88" i="8"/>
  <c r="AQ88" i="8"/>
  <c r="AE88" i="8"/>
  <c r="S88" i="8"/>
  <c r="G88" i="8"/>
  <c r="BU87" i="8"/>
  <c r="BI87" i="8"/>
  <c r="AW87" i="8"/>
  <c r="AK87" i="8"/>
  <c r="Y87" i="8"/>
  <c r="M87" i="8"/>
  <c r="A87" i="8"/>
  <c r="BU86" i="8"/>
  <c r="BI86" i="8"/>
  <c r="AW86" i="8"/>
  <c r="AK86" i="8"/>
  <c r="Y86" i="8"/>
  <c r="M86" i="8"/>
  <c r="A86" i="8"/>
  <c r="BU85" i="8"/>
  <c r="BI85" i="8"/>
  <c r="AW85" i="8"/>
  <c r="AK85" i="8"/>
  <c r="Y85" i="8"/>
  <c r="M85" i="8"/>
  <c r="A85" i="8"/>
  <c r="BU84" i="8"/>
  <c r="BI84" i="8"/>
  <c r="AW84" i="8"/>
  <c r="AK84" i="8"/>
  <c r="Y84" i="8"/>
  <c r="M84" i="8"/>
  <c r="A84" i="8"/>
  <c r="BU83" i="8"/>
  <c r="BI83" i="8"/>
  <c r="AW83" i="8"/>
  <c r="AK83" i="8"/>
  <c r="Y83" i="8"/>
  <c r="M83" i="8"/>
  <c r="A83" i="8"/>
  <c r="BU82" i="8"/>
  <c r="BC82" i="8"/>
  <c r="AK82" i="8"/>
  <c r="S82" i="8"/>
  <c r="CA81" i="8"/>
  <c r="BI81" i="8"/>
  <c r="AQ81" i="8"/>
  <c r="Y81" i="8"/>
  <c r="G81" i="8"/>
  <c r="BU80" i="8"/>
  <c r="BI80" i="8"/>
  <c r="AW80" i="8"/>
  <c r="AK80" i="8"/>
  <c r="Y80" i="8"/>
  <c r="M80" i="8"/>
  <c r="A80" i="8"/>
  <c r="BU79" i="8"/>
  <c r="BI79" i="8"/>
  <c r="AW79" i="8"/>
  <c r="AK79" i="8"/>
  <c r="Y79" i="8"/>
  <c r="M79" i="8"/>
  <c r="A79" i="8"/>
  <c r="BU78" i="8"/>
  <c r="BI78" i="8"/>
  <c r="AW78" i="8"/>
  <c r="AK78" i="8"/>
  <c r="Y78" i="8"/>
  <c r="M78" i="8"/>
  <c r="A78" i="8"/>
  <c r="BU88" i="8"/>
  <c r="BI88" i="8"/>
  <c r="AW88" i="8"/>
  <c r="AK88" i="8"/>
  <c r="Y88" i="8"/>
  <c r="M88" i="8"/>
  <c r="A88" i="8"/>
  <c r="AW81" i="8"/>
  <c r="AE82" i="8"/>
  <c r="M82" i="8"/>
  <c r="M81" i="8"/>
  <c r="BO82" i="8"/>
  <c r="AW82" i="8"/>
  <c r="AE81" i="8"/>
  <c r="A81" i="8"/>
  <c r="A82" i="8"/>
  <c r="BO81" i="8"/>
  <c r="A14" i="8"/>
  <c r="M14" i="8"/>
  <c r="Y14" i="8"/>
  <c r="AK14" i="8"/>
  <c r="AW14" i="8"/>
  <c r="BI14" i="8"/>
  <c r="BU14" i="8"/>
  <c r="G14" i="8"/>
  <c r="S14" i="8"/>
  <c r="AE14" i="8"/>
  <c r="AQ14" i="8"/>
  <c r="BC14" i="8"/>
  <c r="BO14" i="8"/>
  <c r="CA14" i="8"/>
  <c r="G25" i="8"/>
  <c r="A25" i="8"/>
  <c r="S25" i="8"/>
  <c r="AE25" i="8"/>
  <c r="AQ25" i="8"/>
  <c r="BC25" i="8"/>
  <c r="BO25" i="8"/>
  <c r="CA25" i="8"/>
  <c r="Y25" i="8"/>
  <c r="AK25" i="8"/>
  <c r="AW25" i="8"/>
  <c r="BI25" i="8"/>
  <c r="BU25" i="8"/>
  <c r="G40" i="8"/>
  <c r="S40" i="8"/>
  <c r="AE40" i="8"/>
  <c r="AQ40" i="8"/>
  <c r="BC40" i="8"/>
  <c r="BO40" i="8"/>
  <c r="CA40" i="8"/>
  <c r="G41" i="8"/>
  <c r="S41" i="8"/>
  <c r="AE41" i="8"/>
  <c r="AQ41" i="8"/>
  <c r="BC41" i="8"/>
  <c r="BO41" i="8"/>
  <c r="CA41" i="8"/>
  <c r="G42" i="8"/>
  <c r="S42" i="8"/>
  <c r="AE42" i="8"/>
  <c r="AQ42" i="8"/>
  <c r="BC42" i="8"/>
  <c r="BO42" i="8"/>
  <c r="CA42" i="8"/>
  <c r="G43" i="8"/>
  <c r="S43" i="8"/>
  <c r="AE43" i="8"/>
  <c r="AQ43" i="8"/>
  <c r="BC43" i="8"/>
  <c r="BO43" i="8"/>
  <c r="CA43" i="8"/>
  <c r="G44" i="8"/>
  <c r="S44" i="8"/>
  <c r="AE44" i="8"/>
  <c r="AQ44" i="8"/>
  <c r="BC44" i="8"/>
  <c r="BO44" i="8"/>
  <c r="CA44" i="8"/>
  <c r="G45" i="8"/>
  <c r="S45" i="8"/>
  <c r="AE45" i="8"/>
  <c r="AQ45" i="8"/>
  <c r="BC45" i="8"/>
  <c r="BO45" i="8"/>
  <c r="CA45" i="8"/>
  <c r="G46" i="8"/>
  <c r="S46" i="8"/>
  <c r="AE46" i="8"/>
  <c r="AQ46" i="8"/>
  <c r="BC46" i="8"/>
  <c r="BO46" i="8"/>
  <c r="CA46" i="8"/>
  <c r="G47" i="8"/>
  <c r="S47" i="8"/>
  <c r="AE47" i="8"/>
  <c r="AQ47" i="8"/>
  <c r="BC47" i="8"/>
  <c r="BO47" i="8"/>
  <c r="CA47" i="8"/>
  <c r="G48" i="8"/>
  <c r="S48" i="8"/>
  <c r="AE48" i="8"/>
  <c r="AQ48" i="8"/>
  <c r="BC48" i="8"/>
  <c r="BO48" i="8"/>
  <c r="CA48" i="8"/>
  <c r="G49" i="8"/>
  <c r="S49" i="8"/>
  <c r="AE49" i="8"/>
  <c r="AQ49" i="8"/>
  <c r="BC49" i="8"/>
  <c r="BO49" i="8"/>
  <c r="CA49" i="8"/>
  <c r="G50" i="8"/>
  <c r="S50" i="8"/>
  <c r="AE50" i="8"/>
  <c r="AQ50" i="8"/>
  <c r="BC50" i="8"/>
  <c r="BO50" i="8"/>
  <c r="CA50" i="8"/>
  <c r="G51" i="8"/>
  <c r="S51" i="8"/>
  <c r="AE51" i="8"/>
  <c r="M25" i="8"/>
  <c r="A40" i="8"/>
  <c r="M40" i="8"/>
  <c r="Y40" i="8"/>
  <c r="AK40" i="8"/>
  <c r="AW40" i="8"/>
  <c r="BI40" i="8"/>
  <c r="BU40" i="8"/>
  <c r="A41" i="8"/>
  <c r="M41" i="8"/>
  <c r="Y41" i="8"/>
  <c r="AK41" i="8"/>
  <c r="AW41" i="8"/>
  <c r="BI41" i="8"/>
  <c r="BU41" i="8"/>
  <c r="A42" i="8"/>
  <c r="M42" i="8"/>
  <c r="Y42" i="8"/>
  <c r="AK42" i="8"/>
  <c r="AW42" i="8"/>
  <c r="BI42" i="8"/>
  <c r="BU42" i="8"/>
  <c r="A43" i="8"/>
  <c r="M43" i="8"/>
  <c r="Y43" i="8"/>
  <c r="AK43" i="8"/>
  <c r="AW43" i="8"/>
  <c r="BI43" i="8"/>
  <c r="BU43" i="8"/>
  <c r="A44" i="8"/>
  <c r="M44" i="8"/>
  <c r="Y44" i="8"/>
  <c r="AK44" i="8"/>
  <c r="AW44" i="8"/>
  <c r="BI44" i="8"/>
  <c r="BU44" i="8"/>
  <c r="A45" i="8"/>
  <c r="M45" i="8"/>
  <c r="Y45" i="8"/>
  <c r="AK45" i="8"/>
  <c r="AW45" i="8"/>
  <c r="BI45" i="8"/>
  <c r="BU45" i="8"/>
  <c r="A46" i="8"/>
  <c r="M46" i="8"/>
  <c r="Y46" i="8"/>
  <c r="AK46" i="8"/>
  <c r="AW46" i="8"/>
  <c r="BI46" i="8"/>
  <c r="BU46" i="8"/>
  <c r="A47" i="8"/>
  <c r="M47" i="8"/>
  <c r="Y47" i="8"/>
  <c r="AK47" i="8"/>
  <c r="AW47" i="8"/>
  <c r="BI47" i="8"/>
  <c r="BU47" i="8"/>
  <c r="A48" i="8"/>
  <c r="M48" i="8"/>
  <c r="Y48" i="8"/>
  <c r="AK48" i="8"/>
  <c r="AW48" i="8"/>
  <c r="BI48" i="8"/>
  <c r="BU48" i="8"/>
  <c r="A49" i="8"/>
  <c r="M49" i="8"/>
  <c r="Y49" i="8"/>
  <c r="AK49" i="8"/>
  <c r="AW49" i="8"/>
  <c r="BI49" i="8"/>
  <c r="BU49" i="8"/>
  <c r="A50" i="8"/>
  <c r="M50" i="8"/>
  <c r="Y50" i="8"/>
  <c r="AK50" i="8"/>
  <c r="AW50" i="8"/>
  <c r="BI50" i="8"/>
  <c r="BU50" i="8"/>
  <c r="A51" i="8"/>
  <c r="M51" i="8"/>
  <c r="Y51" i="8"/>
  <c r="AK51" i="8"/>
  <c r="AQ51" i="8"/>
  <c r="AW51" i="8"/>
  <c r="BI51" i="8"/>
  <c r="BU51" i="8"/>
  <c r="A52" i="8"/>
  <c r="M52" i="8"/>
  <c r="Y52" i="8"/>
  <c r="AK52" i="8"/>
  <c r="AW52" i="8"/>
  <c r="BI52" i="8"/>
  <c r="BU52" i="8"/>
  <c r="A53" i="8"/>
  <c r="M53" i="8"/>
  <c r="Y53" i="8"/>
  <c r="AK53" i="8"/>
  <c r="AW53" i="8"/>
  <c r="BI53" i="8"/>
  <c r="BU53" i="8"/>
  <c r="A54" i="8"/>
  <c r="M54" i="8"/>
  <c r="Y54" i="8"/>
  <c r="AK54" i="8"/>
  <c r="AW54" i="8"/>
  <c r="BI54" i="8"/>
  <c r="BU54" i="8"/>
  <c r="A56" i="8"/>
  <c r="M56" i="8"/>
  <c r="Y56" i="8"/>
  <c r="AK56" i="8"/>
  <c r="AW56" i="8"/>
  <c r="BI56" i="8"/>
  <c r="BU56" i="8"/>
  <c r="BC51" i="8"/>
  <c r="BO51" i="8"/>
  <c r="CA51" i="8"/>
  <c r="G52" i="8"/>
  <c r="S52" i="8"/>
  <c r="AE52" i="8"/>
  <c r="AQ52" i="8"/>
  <c r="BC52" i="8"/>
  <c r="BO52" i="8"/>
  <c r="CA52" i="8"/>
  <c r="G53" i="8"/>
  <c r="S53" i="8"/>
  <c r="AE53" i="8"/>
  <c r="AQ53" i="8"/>
  <c r="BC53" i="8"/>
  <c r="BO53" i="8"/>
  <c r="CA53" i="8"/>
  <c r="G54" i="8"/>
  <c r="S54" i="8"/>
  <c r="AE54" i="8"/>
  <c r="AQ54" i="8"/>
  <c r="BC54" i="8"/>
  <c r="BO54" i="8"/>
  <c r="CA54" i="8"/>
  <c r="G56" i="8"/>
  <c r="S56" i="8"/>
  <c r="AE56" i="8"/>
  <c r="AQ56" i="8"/>
  <c r="BC56" i="8"/>
  <c r="BO56" i="8"/>
  <c r="CA56" i="8"/>
  <c r="A66" i="8"/>
  <c r="M66" i="8"/>
  <c r="Y66" i="8"/>
  <c r="AK66" i="8"/>
  <c r="AW66" i="8"/>
  <c r="BI66" i="8"/>
  <c r="BU66" i="8"/>
  <c r="A77" i="8"/>
  <c r="M77" i="8"/>
  <c r="Y77" i="8"/>
  <c r="AK77" i="8"/>
  <c r="AW77" i="8"/>
  <c r="BI77" i="8"/>
  <c r="BU77" i="8"/>
  <c r="S66" i="8"/>
  <c r="BO66" i="8"/>
  <c r="G77" i="8"/>
  <c r="BC77" i="8"/>
  <c r="G66" i="8"/>
  <c r="BC66" i="8"/>
  <c r="AQ77" i="8"/>
  <c r="AQ66" i="8"/>
  <c r="AE77" i="8"/>
  <c r="CA77" i="8"/>
  <c r="AE66" i="8"/>
  <c r="CA66" i="8"/>
  <c r="S77" i="8"/>
  <c r="BO77" i="8"/>
  <c r="B14" i="8" l="1"/>
  <c r="N14" i="8"/>
  <c r="Z14" i="8"/>
  <c r="AL14" i="8"/>
  <c r="AX14" i="8"/>
  <c r="BJ14" i="8"/>
  <c r="BV14" i="8"/>
  <c r="T14" i="8"/>
  <c r="BP14" i="8"/>
  <c r="H14" i="8"/>
  <c r="BD14" i="8"/>
  <c r="H25" i="8"/>
  <c r="AR14" i="8"/>
  <c r="CB14" i="8"/>
  <c r="N25" i="8"/>
  <c r="AF14" i="8"/>
  <c r="T25" i="8"/>
  <c r="AF25" i="8"/>
  <c r="AR25" i="8"/>
  <c r="BD25" i="8"/>
  <c r="BP25" i="8"/>
  <c r="CB25" i="8"/>
  <c r="AL25" i="8"/>
  <c r="B25" i="8"/>
  <c r="Z25" i="8"/>
  <c r="BV25" i="8"/>
  <c r="H40" i="8"/>
  <c r="T40" i="8"/>
  <c r="AF40" i="8"/>
  <c r="AR40" i="8"/>
  <c r="BD40" i="8"/>
  <c r="BP40" i="8"/>
  <c r="CB40" i="8"/>
  <c r="H41" i="8"/>
  <c r="T41" i="8"/>
  <c r="AF41" i="8"/>
  <c r="AR41" i="8"/>
  <c r="BD41" i="8"/>
  <c r="BP41" i="8"/>
  <c r="CB41" i="8"/>
  <c r="H42" i="8"/>
  <c r="T42" i="8"/>
  <c r="AF42" i="8"/>
  <c r="AR42" i="8"/>
  <c r="BD42" i="8"/>
  <c r="BP42" i="8"/>
  <c r="CB42" i="8"/>
  <c r="H43" i="8"/>
  <c r="T43" i="8"/>
  <c r="AF43" i="8"/>
  <c r="AR43" i="8"/>
  <c r="BD43" i="8"/>
  <c r="BP43" i="8"/>
  <c r="CB43" i="8"/>
  <c r="H44" i="8"/>
  <c r="T44" i="8"/>
  <c r="AF44" i="8"/>
  <c r="AR44" i="8"/>
  <c r="BD44" i="8"/>
  <c r="BP44" i="8"/>
  <c r="CB44" i="8"/>
  <c r="H45" i="8"/>
  <c r="T45" i="8"/>
  <c r="AF45" i="8"/>
  <c r="AR45" i="8"/>
  <c r="BD45" i="8"/>
  <c r="BP45" i="8"/>
  <c r="CB45" i="8"/>
  <c r="H46" i="8"/>
  <c r="T46" i="8"/>
  <c r="AF46" i="8"/>
  <c r="AR46" i="8"/>
  <c r="BD46" i="8"/>
  <c r="BP46" i="8"/>
  <c r="CB46" i="8"/>
  <c r="H47" i="8"/>
  <c r="T47" i="8"/>
  <c r="AF47" i="8"/>
  <c r="AR47" i="8"/>
  <c r="BD47" i="8"/>
  <c r="BP47" i="8"/>
  <c r="CB47" i="8"/>
  <c r="H48" i="8"/>
  <c r="T48" i="8"/>
  <c r="AF48" i="8"/>
  <c r="AR48" i="8"/>
  <c r="BD48" i="8"/>
  <c r="BP48" i="8"/>
  <c r="CB48" i="8"/>
  <c r="H49" i="8"/>
  <c r="T49" i="8"/>
  <c r="AF49" i="8"/>
  <c r="AR49" i="8"/>
  <c r="BD49" i="8"/>
  <c r="BP49" i="8"/>
  <c r="CB49" i="8"/>
  <c r="H50" i="8"/>
  <c r="T50" i="8"/>
  <c r="AF50" i="8"/>
  <c r="AR50" i="8"/>
  <c r="BD50" i="8"/>
  <c r="BP50" i="8"/>
  <c r="CB50" i="8"/>
  <c r="H51" i="8"/>
  <c r="T51" i="8"/>
  <c r="AF51" i="8"/>
  <c r="AR51" i="8"/>
  <c r="BJ25" i="8"/>
  <c r="AX25" i="8"/>
  <c r="B40" i="8"/>
  <c r="AX40" i="8"/>
  <c r="N41" i="8"/>
  <c r="BJ41" i="8"/>
  <c r="Z42" i="8"/>
  <c r="BV42" i="8"/>
  <c r="AL43" i="8"/>
  <c r="B44" i="8"/>
  <c r="AX44" i="8"/>
  <c r="N45" i="8"/>
  <c r="BJ45" i="8"/>
  <c r="Z46" i="8"/>
  <c r="BV46" i="8"/>
  <c r="AL47" i="8"/>
  <c r="B48" i="8"/>
  <c r="AX48" i="8"/>
  <c r="N49" i="8"/>
  <c r="BJ49" i="8"/>
  <c r="Z50" i="8"/>
  <c r="BV50" i="8"/>
  <c r="AL51" i="8"/>
  <c r="AL40" i="8"/>
  <c r="B41" i="8"/>
  <c r="AX41" i="8"/>
  <c r="N42" i="8"/>
  <c r="BJ42" i="8"/>
  <c r="Z43" i="8"/>
  <c r="BV43" i="8"/>
  <c r="AL44" i="8"/>
  <c r="B45" i="8"/>
  <c r="AX45" i="8"/>
  <c r="N46" i="8"/>
  <c r="BJ46" i="8"/>
  <c r="Z47" i="8"/>
  <c r="BV47" i="8"/>
  <c r="AL48" i="8"/>
  <c r="B49" i="8"/>
  <c r="AX49" i="8"/>
  <c r="N50" i="8"/>
  <c r="BJ50" i="8"/>
  <c r="Z51" i="8"/>
  <c r="AX51" i="8"/>
  <c r="BJ51" i="8"/>
  <c r="BV51" i="8"/>
  <c r="B52" i="8"/>
  <c r="N52" i="8"/>
  <c r="Z52" i="8"/>
  <c r="AL52" i="8"/>
  <c r="AX52" i="8"/>
  <c r="BJ52" i="8"/>
  <c r="BV52" i="8"/>
  <c r="B53" i="8"/>
  <c r="N53" i="8"/>
  <c r="Z53" i="8"/>
  <c r="AL53" i="8"/>
  <c r="AX53" i="8"/>
  <c r="BJ53" i="8"/>
  <c r="BV53" i="8"/>
  <c r="B54" i="8"/>
  <c r="N54" i="8"/>
  <c r="Z54" i="8"/>
  <c r="AL54" i="8"/>
  <c r="AX54" i="8"/>
  <c r="BJ54" i="8"/>
  <c r="BV54" i="8"/>
  <c r="B56" i="8"/>
  <c r="N56" i="8"/>
  <c r="Z56" i="8"/>
  <c r="AL56" i="8"/>
  <c r="AX56" i="8"/>
  <c r="BJ56" i="8"/>
  <c r="BV56" i="8"/>
  <c r="Z40" i="8"/>
  <c r="BV40" i="8"/>
  <c r="AL41" i="8"/>
  <c r="B42" i="8"/>
  <c r="AX42" i="8"/>
  <c r="N43" i="8"/>
  <c r="BJ43" i="8"/>
  <c r="Z44" i="8"/>
  <c r="BV44" i="8"/>
  <c r="AL45" i="8"/>
  <c r="B46" i="8"/>
  <c r="AX46" i="8"/>
  <c r="N47" i="8"/>
  <c r="BJ47" i="8"/>
  <c r="Z48" i="8"/>
  <c r="BV48" i="8"/>
  <c r="AL49" i="8"/>
  <c r="B50" i="8"/>
  <c r="AX50" i="8"/>
  <c r="N51" i="8"/>
  <c r="BJ40" i="8"/>
  <c r="B43" i="8"/>
  <c r="Z45" i="8"/>
  <c r="AX47" i="8"/>
  <c r="BV49" i="8"/>
  <c r="BD51" i="8"/>
  <c r="T52" i="8"/>
  <c r="BP52" i="8"/>
  <c r="AF53" i="8"/>
  <c r="CB53" i="8"/>
  <c r="AR54" i="8"/>
  <c r="T56" i="8"/>
  <c r="BP56" i="8"/>
  <c r="H66" i="8"/>
  <c r="T66" i="8"/>
  <c r="AF66" i="8"/>
  <c r="AR66" i="8"/>
  <c r="BD66" i="8"/>
  <c r="BP66" i="8"/>
  <c r="CB66" i="8"/>
  <c r="H77" i="8"/>
  <c r="T77" i="8"/>
  <c r="AF77" i="8"/>
  <c r="AR77" i="8"/>
  <c r="BD77" i="8"/>
  <c r="BP77" i="8"/>
  <c r="CB77" i="8"/>
  <c r="Z41" i="8"/>
  <c r="AX43" i="8"/>
  <c r="AL50" i="8"/>
  <c r="BP51" i="8"/>
  <c r="AR53" i="8"/>
  <c r="H54" i="8"/>
  <c r="N40" i="8"/>
  <c r="AL42" i="8"/>
  <c r="BJ44" i="8"/>
  <c r="B47" i="8"/>
  <c r="Z49" i="8"/>
  <c r="H52" i="8"/>
  <c r="BD52" i="8"/>
  <c r="T53" i="8"/>
  <c r="BP53" i="8"/>
  <c r="AF54" i="8"/>
  <c r="CB54" i="8"/>
  <c r="H56" i="8"/>
  <c r="BD56" i="8"/>
  <c r="BV45" i="8"/>
  <c r="AF52" i="8"/>
  <c r="CB52" i="8"/>
  <c r="AF56" i="8"/>
  <c r="BV41" i="8"/>
  <c r="N44" i="8"/>
  <c r="AL46" i="8"/>
  <c r="BJ48" i="8"/>
  <c r="B51" i="8"/>
  <c r="CB51" i="8"/>
  <c r="AR52" i="8"/>
  <c r="H53" i="8"/>
  <c r="BD53" i="8"/>
  <c r="T54" i="8"/>
  <c r="BP54" i="8"/>
  <c r="AR56" i="8"/>
  <c r="B66" i="8"/>
  <c r="N66" i="8"/>
  <c r="Z66" i="8"/>
  <c r="AL66" i="8"/>
  <c r="AX66" i="8"/>
  <c r="BJ66" i="8"/>
  <c r="BV66" i="8"/>
  <c r="B77" i="8"/>
  <c r="N77" i="8"/>
  <c r="Z77" i="8"/>
  <c r="AL77" i="8"/>
  <c r="AX77" i="8"/>
  <c r="BJ77" i="8"/>
  <c r="BV77" i="8"/>
  <c r="N48" i="8"/>
  <c r="BD54" i="8"/>
  <c r="CB56" i="8"/>
  <c r="A26" i="6"/>
  <c r="B8" i="5"/>
  <c r="B9" i="5"/>
  <c r="B10" i="5"/>
  <c r="B11" i="5"/>
  <c r="A30" i="6" l="1"/>
  <c r="F14" i="8"/>
  <c r="R14" i="8"/>
  <c r="AD14" i="8"/>
  <c r="AP14" i="8"/>
  <c r="BB14" i="8"/>
  <c r="BN14" i="8"/>
  <c r="BZ14" i="8"/>
  <c r="AJ14" i="8"/>
  <c r="CF14" i="8"/>
  <c r="X14" i="8"/>
  <c r="BT14" i="8"/>
  <c r="L14" i="8"/>
  <c r="BH14" i="8"/>
  <c r="F25" i="8"/>
  <c r="X25" i="8"/>
  <c r="AJ25" i="8"/>
  <c r="AV25" i="8"/>
  <c r="BH25" i="8"/>
  <c r="BT25" i="8"/>
  <c r="CF25" i="8"/>
  <c r="AV14" i="8"/>
  <c r="L25" i="8"/>
  <c r="BB25" i="8"/>
  <c r="AP25" i="8"/>
  <c r="L40" i="8"/>
  <c r="X40" i="8"/>
  <c r="AJ40" i="8"/>
  <c r="AV40" i="8"/>
  <c r="BH40" i="8"/>
  <c r="BT40" i="8"/>
  <c r="CF40" i="8"/>
  <c r="L41" i="8"/>
  <c r="X41" i="8"/>
  <c r="AJ41" i="8"/>
  <c r="AV41" i="8"/>
  <c r="BH41" i="8"/>
  <c r="BT41" i="8"/>
  <c r="CF41" i="8"/>
  <c r="L42" i="8"/>
  <c r="X42" i="8"/>
  <c r="AJ42" i="8"/>
  <c r="AV42" i="8"/>
  <c r="BH42" i="8"/>
  <c r="BT42" i="8"/>
  <c r="CF42" i="8"/>
  <c r="L43" i="8"/>
  <c r="X43" i="8"/>
  <c r="AJ43" i="8"/>
  <c r="AV43" i="8"/>
  <c r="BH43" i="8"/>
  <c r="BT43" i="8"/>
  <c r="CF43" i="8"/>
  <c r="L44" i="8"/>
  <c r="X44" i="8"/>
  <c r="AJ44" i="8"/>
  <c r="AV44" i="8"/>
  <c r="BH44" i="8"/>
  <c r="BT44" i="8"/>
  <c r="CF44" i="8"/>
  <c r="L45" i="8"/>
  <c r="X45" i="8"/>
  <c r="AJ45" i="8"/>
  <c r="AV45" i="8"/>
  <c r="BH45" i="8"/>
  <c r="BT45" i="8"/>
  <c r="CF45" i="8"/>
  <c r="L46" i="8"/>
  <c r="X46" i="8"/>
  <c r="AJ46" i="8"/>
  <c r="AV46" i="8"/>
  <c r="BH46" i="8"/>
  <c r="BT46" i="8"/>
  <c r="CF46" i="8"/>
  <c r="L47" i="8"/>
  <c r="X47" i="8"/>
  <c r="AJ47" i="8"/>
  <c r="AV47" i="8"/>
  <c r="BH47" i="8"/>
  <c r="BT47" i="8"/>
  <c r="CF47" i="8"/>
  <c r="L48" i="8"/>
  <c r="X48" i="8"/>
  <c r="AJ48" i="8"/>
  <c r="AV48" i="8"/>
  <c r="BH48" i="8"/>
  <c r="BT48" i="8"/>
  <c r="CF48" i="8"/>
  <c r="L49" i="8"/>
  <c r="X49" i="8"/>
  <c r="AJ49" i="8"/>
  <c r="AV49" i="8"/>
  <c r="BH49" i="8"/>
  <c r="BT49" i="8"/>
  <c r="CF49" i="8"/>
  <c r="L50" i="8"/>
  <c r="X50" i="8"/>
  <c r="AJ50" i="8"/>
  <c r="AV50" i="8"/>
  <c r="BH50" i="8"/>
  <c r="BT50" i="8"/>
  <c r="CF50" i="8"/>
  <c r="L51" i="8"/>
  <c r="X51" i="8"/>
  <c r="AJ51" i="8"/>
  <c r="AV51" i="8"/>
  <c r="AD25" i="8"/>
  <c r="BZ25" i="8"/>
  <c r="R40" i="8"/>
  <c r="BN40" i="8"/>
  <c r="AD41" i="8"/>
  <c r="BZ41" i="8"/>
  <c r="AP42" i="8"/>
  <c r="F43" i="8"/>
  <c r="BB43" i="8"/>
  <c r="R44" i="8"/>
  <c r="BN44" i="8"/>
  <c r="AD45" i="8"/>
  <c r="BZ45" i="8"/>
  <c r="AP46" i="8"/>
  <c r="F47" i="8"/>
  <c r="BB47" i="8"/>
  <c r="R48" i="8"/>
  <c r="BN48" i="8"/>
  <c r="AD49" i="8"/>
  <c r="BZ49" i="8"/>
  <c r="AP50" i="8"/>
  <c r="F51" i="8"/>
  <c r="BN25" i="8"/>
  <c r="F40" i="8"/>
  <c r="BB40" i="8"/>
  <c r="R41" i="8"/>
  <c r="BN41" i="8"/>
  <c r="AD42" i="8"/>
  <c r="BZ42" i="8"/>
  <c r="AP43" i="8"/>
  <c r="F44" i="8"/>
  <c r="BB44" i="8"/>
  <c r="R45" i="8"/>
  <c r="BN45" i="8"/>
  <c r="AD46" i="8"/>
  <c r="BZ46" i="8"/>
  <c r="AP47" i="8"/>
  <c r="F48" i="8"/>
  <c r="BB48" i="8"/>
  <c r="R49" i="8"/>
  <c r="BN49" i="8"/>
  <c r="AD50" i="8"/>
  <c r="BZ50" i="8"/>
  <c r="BB51" i="8"/>
  <c r="BN51" i="8"/>
  <c r="BZ51" i="8"/>
  <c r="F52" i="8"/>
  <c r="R52" i="8"/>
  <c r="AD52" i="8"/>
  <c r="AP52" i="8"/>
  <c r="BB52" i="8"/>
  <c r="BN52" i="8"/>
  <c r="BZ52" i="8"/>
  <c r="F53" i="8"/>
  <c r="R53" i="8"/>
  <c r="AD53" i="8"/>
  <c r="AP53" i="8"/>
  <c r="BB53" i="8"/>
  <c r="BN53" i="8"/>
  <c r="BZ53" i="8"/>
  <c r="F54" i="8"/>
  <c r="R54" i="8"/>
  <c r="AD54" i="8"/>
  <c r="AP54" i="8"/>
  <c r="BB54" i="8"/>
  <c r="BN54" i="8"/>
  <c r="BZ54" i="8"/>
  <c r="F56" i="8"/>
  <c r="R56" i="8"/>
  <c r="AD56" i="8"/>
  <c r="AP56" i="8"/>
  <c r="BB56" i="8"/>
  <c r="BN56" i="8"/>
  <c r="BZ56" i="8"/>
  <c r="R25" i="8"/>
  <c r="AP40" i="8"/>
  <c r="F41" i="8"/>
  <c r="BB41" i="8"/>
  <c r="R42" i="8"/>
  <c r="BN42" i="8"/>
  <c r="AD43" i="8"/>
  <c r="BZ43" i="8"/>
  <c r="AP44" i="8"/>
  <c r="F45" i="8"/>
  <c r="BB45" i="8"/>
  <c r="R46" i="8"/>
  <c r="BN46" i="8"/>
  <c r="AD47" i="8"/>
  <c r="BZ47" i="8"/>
  <c r="AP48" i="8"/>
  <c r="F49" i="8"/>
  <c r="BB49" i="8"/>
  <c r="R50" i="8"/>
  <c r="BN50" i="8"/>
  <c r="AD51" i="8"/>
  <c r="AP41" i="8"/>
  <c r="BN43" i="8"/>
  <c r="F46" i="8"/>
  <c r="AD48" i="8"/>
  <c r="BB50" i="8"/>
  <c r="BT51" i="8"/>
  <c r="AJ52" i="8"/>
  <c r="CF52" i="8"/>
  <c r="AV53" i="8"/>
  <c r="L54" i="8"/>
  <c r="BH54" i="8"/>
  <c r="AJ56" i="8"/>
  <c r="CF56" i="8"/>
  <c r="L66" i="8"/>
  <c r="X66" i="8"/>
  <c r="AJ66" i="8"/>
  <c r="AV66" i="8"/>
  <c r="BH66" i="8"/>
  <c r="BT66" i="8"/>
  <c r="CF66" i="8"/>
  <c r="L77" i="8"/>
  <c r="X77" i="8"/>
  <c r="AJ77" i="8"/>
  <c r="AV77" i="8"/>
  <c r="BH77" i="8"/>
  <c r="BT77" i="8"/>
  <c r="CF77" i="8"/>
  <c r="BB46" i="8"/>
  <c r="BZ48" i="8"/>
  <c r="AV56" i="8"/>
  <c r="BZ40" i="8"/>
  <c r="R43" i="8"/>
  <c r="AP45" i="8"/>
  <c r="BN47" i="8"/>
  <c r="F50" i="8"/>
  <c r="AP51" i="8"/>
  <c r="BH51" i="8"/>
  <c r="X52" i="8"/>
  <c r="BT52" i="8"/>
  <c r="AJ53" i="8"/>
  <c r="CF53" i="8"/>
  <c r="AV54" i="8"/>
  <c r="X56" i="8"/>
  <c r="BT56" i="8"/>
  <c r="F42" i="8"/>
  <c r="AD44" i="8"/>
  <c r="R51" i="8"/>
  <c r="CF51" i="8"/>
  <c r="L53" i="8"/>
  <c r="BH53" i="8"/>
  <c r="X54" i="8"/>
  <c r="BT54" i="8"/>
  <c r="AD40" i="8"/>
  <c r="BB42" i="8"/>
  <c r="BZ44" i="8"/>
  <c r="R47" i="8"/>
  <c r="AP49" i="8"/>
  <c r="L52" i="8"/>
  <c r="BH52" i="8"/>
  <c r="X53" i="8"/>
  <c r="BT53" i="8"/>
  <c r="AJ54" i="8"/>
  <c r="CF54" i="8"/>
  <c r="L56" i="8"/>
  <c r="BH56" i="8"/>
  <c r="F66" i="8"/>
  <c r="R66" i="8"/>
  <c r="AD66" i="8"/>
  <c r="AP66" i="8"/>
  <c r="BB66" i="8"/>
  <c r="BN66" i="8"/>
  <c r="BZ66" i="8"/>
  <c r="F77" i="8"/>
  <c r="R77" i="8"/>
  <c r="AD77" i="8"/>
  <c r="AP77" i="8"/>
  <c r="BB77" i="8"/>
  <c r="BN77" i="8"/>
  <c r="BZ77" i="8"/>
  <c r="AV52" i="8"/>
  <c r="J14" i="8"/>
  <c r="V14" i="8"/>
  <c r="AH14" i="8"/>
  <c r="AT14" i="8"/>
  <c r="BF14" i="8"/>
  <c r="BR14" i="8"/>
  <c r="CD14" i="8"/>
  <c r="D14" i="8"/>
  <c r="AZ14" i="8"/>
  <c r="AN14" i="8"/>
  <c r="D25" i="8"/>
  <c r="AB14" i="8"/>
  <c r="BX14" i="8"/>
  <c r="P14" i="8"/>
  <c r="J25" i="8"/>
  <c r="P25" i="8"/>
  <c r="AB25" i="8"/>
  <c r="AN25" i="8"/>
  <c r="AZ25" i="8"/>
  <c r="BL25" i="8"/>
  <c r="BX25" i="8"/>
  <c r="BL14" i="8"/>
  <c r="V25" i="8"/>
  <c r="BR25" i="8"/>
  <c r="BF25" i="8"/>
  <c r="D40" i="8"/>
  <c r="P40" i="8"/>
  <c r="AB40" i="8"/>
  <c r="AN40" i="8"/>
  <c r="AZ40" i="8"/>
  <c r="BL40" i="8"/>
  <c r="BX40" i="8"/>
  <c r="D41" i="8"/>
  <c r="P41" i="8"/>
  <c r="AB41" i="8"/>
  <c r="AN41" i="8"/>
  <c r="AZ41" i="8"/>
  <c r="BL41" i="8"/>
  <c r="BX41" i="8"/>
  <c r="D42" i="8"/>
  <c r="P42" i="8"/>
  <c r="AB42" i="8"/>
  <c r="AN42" i="8"/>
  <c r="AZ42" i="8"/>
  <c r="BL42" i="8"/>
  <c r="BX42" i="8"/>
  <c r="D43" i="8"/>
  <c r="P43" i="8"/>
  <c r="AB43" i="8"/>
  <c r="AN43" i="8"/>
  <c r="AZ43" i="8"/>
  <c r="BL43" i="8"/>
  <c r="BX43" i="8"/>
  <c r="D44" i="8"/>
  <c r="P44" i="8"/>
  <c r="AB44" i="8"/>
  <c r="AN44" i="8"/>
  <c r="AZ44" i="8"/>
  <c r="BL44" i="8"/>
  <c r="BX44" i="8"/>
  <c r="D45" i="8"/>
  <c r="P45" i="8"/>
  <c r="AB45" i="8"/>
  <c r="AN45" i="8"/>
  <c r="AZ45" i="8"/>
  <c r="BL45" i="8"/>
  <c r="BX45" i="8"/>
  <c r="D46" i="8"/>
  <c r="P46" i="8"/>
  <c r="AB46" i="8"/>
  <c r="AN46" i="8"/>
  <c r="AZ46" i="8"/>
  <c r="BL46" i="8"/>
  <c r="BX46" i="8"/>
  <c r="D47" i="8"/>
  <c r="P47" i="8"/>
  <c r="AB47" i="8"/>
  <c r="AN47" i="8"/>
  <c r="AZ47" i="8"/>
  <c r="BL47" i="8"/>
  <c r="BX47" i="8"/>
  <c r="D48" i="8"/>
  <c r="P48" i="8"/>
  <c r="AB48" i="8"/>
  <c r="AN48" i="8"/>
  <c r="AZ48" i="8"/>
  <c r="BL48" i="8"/>
  <c r="BX48" i="8"/>
  <c r="D49" i="8"/>
  <c r="P49" i="8"/>
  <c r="AB49" i="8"/>
  <c r="AN49" i="8"/>
  <c r="AZ49" i="8"/>
  <c r="BL49" i="8"/>
  <c r="BX49" i="8"/>
  <c r="D50" i="8"/>
  <c r="P50" i="8"/>
  <c r="AB50" i="8"/>
  <c r="AN50" i="8"/>
  <c r="AZ50" i="8"/>
  <c r="BL50" i="8"/>
  <c r="BX50" i="8"/>
  <c r="D51" i="8"/>
  <c r="P51" i="8"/>
  <c r="AB51" i="8"/>
  <c r="AN51" i="8"/>
  <c r="AT25" i="8"/>
  <c r="AH40" i="8"/>
  <c r="CD40" i="8"/>
  <c r="AT41" i="8"/>
  <c r="J42" i="8"/>
  <c r="BF42" i="8"/>
  <c r="V43" i="8"/>
  <c r="BR43" i="8"/>
  <c r="AH44" i="8"/>
  <c r="CD44" i="8"/>
  <c r="AT45" i="8"/>
  <c r="J46" i="8"/>
  <c r="BF46" i="8"/>
  <c r="V47" i="8"/>
  <c r="BR47" i="8"/>
  <c r="AH48" i="8"/>
  <c r="CD48" i="8"/>
  <c r="AT49" i="8"/>
  <c r="J50" i="8"/>
  <c r="BF50" i="8"/>
  <c r="V51" i="8"/>
  <c r="V40" i="8"/>
  <c r="BR40" i="8"/>
  <c r="AH41" i="8"/>
  <c r="CD41" i="8"/>
  <c r="AT42" i="8"/>
  <c r="J43" i="8"/>
  <c r="BF43" i="8"/>
  <c r="V44" i="8"/>
  <c r="BR44" i="8"/>
  <c r="AH45" i="8"/>
  <c r="CD45" i="8"/>
  <c r="AT46" i="8"/>
  <c r="J47" i="8"/>
  <c r="BF47" i="8"/>
  <c r="V48" i="8"/>
  <c r="BR48" i="8"/>
  <c r="AH49" i="8"/>
  <c r="CD49" i="8"/>
  <c r="AT50" i="8"/>
  <c r="J51" i="8"/>
  <c r="BF51" i="8"/>
  <c r="BR51" i="8"/>
  <c r="CD51" i="8"/>
  <c r="J52" i="8"/>
  <c r="V52" i="8"/>
  <c r="AH52" i="8"/>
  <c r="AT52" i="8"/>
  <c r="BF52" i="8"/>
  <c r="BR52" i="8"/>
  <c r="CD52" i="8"/>
  <c r="J53" i="8"/>
  <c r="V53" i="8"/>
  <c r="AH53" i="8"/>
  <c r="AT53" i="8"/>
  <c r="BF53" i="8"/>
  <c r="BR53" i="8"/>
  <c r="CD53" i="8"/>
  <c r="J54" i="8"/>
  <c r="V54" i="8"/>
  <c r="AH54" i="8"/>
  <c r="AT54" i="8"/>
  <c r="BF54" i="8"/>
  <c r="BR54" i="8"/>
  <c r="CD54" i="8"/>
  <c r="J56" i="8"/>
  <c r="V56" i="8"/>
  <c r="AH56" i="8"/>
  <c r="AT56" i="8"/>
  <c r="BF56" i="8"/>
  <c r="BR56" i="8"/>
  <c r="CD56" i="8"/>
  <c r="CD25" i="8"/>
  <c r="J40" i="8"/>
  <c r="BF40" i="8"/>
  <c r="V41" i="8"/>
  <c r="BR41" i="8"/>
  <c r="AH42" i="8"/>
  <c r="CD42" i="8"/>
  <c r="AT43" i="8"/>
  <c r="J44" i="8"/>
  <c r="BF44" i="8"/>
  <c r="V45" i="8"/>
  <c r="BR45" i="8"/>
  <c r="AH46" i="8"/>
  <c r="CD46" i="8"/>
  <c r="AT47" i="8"/>
  <c r="J48" i="8"/>
  <c r="BF48" i="8"/>
  <c r="V49" i="8"/>
  <c r="BR49" i="8"/>
  <c r="AH50" i="8"/>
  <c r="CD50" i="8"/>
  <c r="AT51" i="8"/>
  <c r="V42" i="8"/>
  <c r="AT44" i="8"/>
  <c r="BR46" i="8"/>
  <c r="J49" i="8"/>
  <c r="AH51" i="8"/>
  <c r="D52" i="8"/>
  <c r="AZ52" i="8"/>
  <c r="P53" i="8"/>
  <c r="BL53" i="8"/>
  <c r="AB54" i="8"/>
  <c r="BX54" i="8"/>
  <c r="D56" i="8"/>
  <c r="AZ56" i="8"/>
  <c r="D66" i="8"/>
  <c r="P66" i="8"/>
  <c r="AB66" i="8"/>
  <c r="AN66" i="8"/>
  <c r="AZ66" i="8"/>
  <c r="BL66" i="8"/>
  <c r="BX66" i="8"/>
  <c r="D77" i="8"/>
  <c r="P77" i="8"/>
  <c r="AB77" i="8"/>
  <c r="AN77" i="8"/>
  <c r="AZ77" i="8"/>
  <c r="BL77" i="8"/>
  <c r="BX77" i="8"/>
  <c r="J45" i="8"/>
  <c r="P52" i="8"/>
  <c r="BL52" i="8"/>
  <c r="AN54" i="8"/>
  <c r="BF41" i="8"/>
  <c r="CD43" i="8"/>
  <c r="V46" i="8"/>
  <c r="AT48" i="8"/>
  <c r="BR50" i="8"/>
  <c r="BX51" i="8"/>
  <c r="AN52" i="8"/>
  <c r="D53" i="8"/>
  <c r="AZ53" i="8"/>
  <c r="P54" i="8"/>
  <c r="BL54" i="8"/>
  <c r="AN56" i="8"/>
  <c r="AT40" i="8"/>
  <c r="AH47" i="8"/>
  <c r="BF49" i="8"/>
  <c r="BL56" i="8"/>
  <c r="AH25" i="8"/>
  <c r="J41" i="8"/>
  <c r="AH43" i="8"/>
  <c r="BF45" i="8"/>
  <c r="CD47" i="8"/>
  <c r="V50" i="8"/>
  <c r="BL51" i="8"/>
  <c r="AB52" i="8"/>
  <c r="BX52" i="8"/>
  <c r="AN53" i="8"/>
  <c r="D54" i="8"/>
  <c r="AZ54" i="8"/>
  <c r="AB56" i="8"/>
  <c r="BX56" i="8"/>
  <c r="J66" i="8"/>
  <c r="V66" i="8"/>
  <c r="AH66" i="8"/>
  <c r="AT66" i="8"/>
  <c r="BF66" i="8"/>
  <c r="BR66" i="8"/>
  <c r="CD66" i="8"/>
  <c r="J77" i="8"/>
  <c r="V77" i="8"/>
  <c r="AH77" i="8"/>
  <c r="AT77" i="8"/>
  <c r="BF77" i="8"/>
  <c r="BR77" i="8"/>
  <c r="CD77" i="8"/>
  <c r="BR42" i="8"/>
  <c r="AZ51" i="8"/>
  <c r="AB53" i="8"/>
  <c r="BX53" i="8"/>
  <c r="P56" i="8"/>
  <c r="E14" i="8"/>
  <c r="Q14" i="8"/>
  <c r="AC14" i="8"/>
  <c r="AO14" i="8"/>
  <c r="BA14" i="8"/>
  <c r="BM14" i="8"/>
  <c r="BY14" i="8"/>
  <c r="K14" i="8"/>
  <c r="W14" i="8"/>
  <c r="AI14" i="8"/>
  <c r="AU14" i="8"/>
  <c r="BG14" i="8"/>
  <c r="BS14" i="8"/>
  <c r="CE14" i="8"/>
  <c r="K25" i="8"/>
  <c r="E25" i="8"/>
  <c r="W25" i="8"/>
  <c r="AI25" i="8"/>
  <c r="AU25" i="8"/>
  <c r="BG25" i="8"/>
  <c r="BS25" i="8"/>
  <c r="CE25" i="8"/>
  <c r="Q25" i="8"/>
  <c r="AC25" i="8"/>
  <c r="AO25" i="8"/>
  <c r="BA25" i="8"/>
  <c r="BM25" i="8"/>
  <c r="BY25" i="8"/>
  <c r="K40" i="8"/>
  <c r="W40" i="8"/>
  <c r="AI40" i="8"/>
  <c r="AU40" i="8"/>
  <c r="BG40" i="8"/>
  <c r="BS40" i="8"/>
  <c r="CE40" i="8"/>
  <c r="K41" i="8"/>
  <c r="W41" i="8"/>
  <c r="AI41" i="8"/>
  <c r="AU41" i="8"/>
  <c r="BG41" i="8"/>
  <c r="BS41" i="8"/>
  <c r="CE41" i="8"/>
  <c r="K42" i="8"/>
  <c r="W42" i="8"/>
  <c r="AI42" i="8"/>
  <c r="AU42" i="8"/>
  <c r="BG42" i="8"/>
  <c r="BS42" i="8"/>
  <c r="CE42" i="8"/>
  <c r="K43" i="8"/>
  <c r="W43" i="8"/>
  <c r="AI43" i="8"/>
  <c r="AU43" i="8"/>
  <c r="BG43" i="8"/>
  <c r="BS43" i="8"/>
  <c r="CE43" i="8"/>
  <c r="K44" i="8"/>
  <c r="W44" i="8"/>
  <c r="AI44" i="8"/>
  <c r="AU44" i="8"/>
  <c r="BG44" i="8"/>
  <c r="BS44" i="8"/>
  <c r="CE44" i="8"/>
  <c r="K45" i="8"/>
  <c r="W45" i="8"/>
  <c r="AI45" i="8"/>
  <c r="AU45" i="8"/>
  <c r="BG45" i="8"/>
  <c r="BS45" i="8"/>
  <c r="CE45" i="8"/>
  <c r="K46" i="8"/>
  <c r="W46" i="8"/>
  <c r="AI46" i="8"/>
  <c r="AU46" i="8"/>
  <c r="BG46" i="8"/>
  <c r="BS46" i="8"/>
  <c r="CE46" i="8"/>
  <c r="K47" i="8"/>
  <c r="W47" i="8"/>
  <c r="AI47" i="8"/>
  <c r="AU47" i="8"/>
  <c r="BG47" i="8"/>
  <c r="BS47" i="8"/>
  <c r="CE47" i="8"/>
  <c r="K48" i="8"/>
  <c r="W48" i="8"/>
  <c r="AI48" i="8"/>
  <c r="AU48" i="8"/>
  <c r="BG48" i="8"/>
  <c r="BS48" i="8"/>
  <c r="CE48" i="8"/>
  <c r="K49" i="8"/>
  <c r="W49" i="8"/>
  <c r="AI49" i="8"/>
  <c r="AU49" i="8"/>
  <c r="BG49" i="8"/>
  <c r="BS49" i="8"/>
  <c r="CE49" i="8"/>
  <c r="K50" i="8"/>
  <c r="W50" i="8"/>
  <c r="AI50" i="8"/>
  <c r="AU50" i="8"/>
  <c r="BG50" i="8"/>
  <c r="BS50" i="8"/>
  <c r="CE50" i="8"/>
  <c r="K51" i="8"/>
  <c r="W51" i="8"/>
  <c r="AI51" i="8"/>
  <c r="E40" i="8"/>
  <c r="Q40" i="8"/>
  <c r="AC40" i="8"/>
  <c r="AO40" i="8"/>
  <c r="BA40" i="8"/>
  <c r="BM40" i="8"/>
  <c r="BY40" i="8"/>
  <c r="E41" i="8"/>
  <c r="Q41" i="8"/>
  <c r="AC41" i="8"/>
  <c r="AO41" i="8"/>
  <c r="BA41" i="8"/>
  <c r="BM41" i="8"/>
  <c r="BY41" i="8"/>
  <c r="E42" i="8"/>
  <c r="Q42" i="8"/>
  <c r="AC42" i="8"/>
  <c r="AO42" i="8"/>
  <c r="BA42" i="8"/>
  <c r="BM42" i="8"/>
  <c r="BY42" i="8"/>
  <c r="E43" i="8"/>
  <c r="Q43" i="8"/>
  <c r="AC43" i="8"/>
  <c r="AO43" i="8"/>
  <c r="BA43" i="8"/>
  <c r="BM43" i="8"/>
  <c r="BY43" i="8"/>
  <c r="E44" i="8"/>
  <c r="Q44" i="8"/>
  <c r="AC44" i="8"/>
  <c r="AO44" i="8"/>
  <c r="BA44" i="8"/>
  <c r="BM44" i="8"/>
  <c r="BY44" i="8"/>
  <c r="E45" i="8"/>
  <c r="Q45" i="8"/>
  <c r="AC45" i="8"/>
  <c r="AO45" i="8"/>
  <c r="BA45" i="8"/>
  <c r="BM45" i="8"/>
  <c r="BY45" i="8"/>
  <c r="E46" i="8"/>
  <c r="Q46" i="8"/>
  <c r="AC46" i="8"/>
  <c r="AO46" i="8"/>
  <c r="BA46" i="8"/>
  <c r="BM46" i="8"/>
  <c r="BY46" i="8"/>
  <c r="E47" i="8"/>
  <c r="Q47" i="8"/>
  <c r="AC47" i="8"/>
  <c r="AO47" i="8"/>
  <c r="BA47" i="8"/>
  <c r="BM47" i="8"/>
  <c r="BY47" i="8"/>
  <c r="E48" i="8"/>
  <c r="Q48" i="8"/>
  <c r="AC48" i="8"/>
  <c r="AO48" i="8"/>
  <c r="BA48" i="8"/>
  <c r="BM48" i="8"/>
  <c r="BY48" i="8"/>
  <c r="E49" i="8"/>
  <c r="Q49" i="8"/>
  <c r="AC49" i="8"/>
  <c r="AO49" i="8"/>
  <c r="BA49" i="8"/>
  <c r="BM49" i="8"/>
  <c r="BY49" i="8"/>
  <c r="E50" i="8"/>
  <c r="Q50" i="8"/>
  <c r="AC50" i="8"/>
  <c r="AO50" i="8"/>
  <c r="BA50" i="8"/>
  <c r="BM50" i="8"/>
  <c r="BY50" i="8"/>
  <c r="E51" i="8"/>
  <c r="Q51" i="8"/>
  <c r="AC51" i="8"/>
  <c r="BA51" i="8"/>
  <c r="BM51" i="8"/>
  <c r="BY51" i="8"/>
  <c r="E52" i="8"/>
  <c r="Q52" i="8"/>
  <c r="AC52" i="8"/>
  <c r="AO52" i="8"/>
  <c r="BA52" i="8"/>
  <c r="BM52" i="8"/>
  <c r="BY52" i="8"/>
  <c r="E53" i="8"/>
  <c r="Q53" i="8"/>
  <c r="AC53" i="8"/>
  <c r="AO53" i="8"/>
  <c r="BA53" i="8"/>
  <c r="BM53" i="8"/>
  <c r="BY53" i="8"/>
  <c r="E54" i="8"/>
  <c r="Q54" i="8"/>
  <c r="AC54" i="8"/>
  <c r="AO54" i="8"/>
  <c r="BA54" i="8"/>
  <c r="BM54" i="8"/>
  <c r="BY54" i="8"/>
  <c r="E56" i="8"/>
  <c r="Q56" i="8"/>
  <c r="AC56" i="8"/>
  <c r="AO56" i="8"/>
  <c r="BA56" i="8"/>
  <c r="BM56" i="8"/>
  <c r="BY56" i="8"/>
  <c r="AO51" i="8"/>
  <c r="BG51" i="8"/>
  <c r="BS51" i="8"/>
  <c r="CE51" i="8"/>
  <c r="K52" i="8"/>
  <c r="W52" i="8"/>
  <c r="AI52" i="8"/>
  <c r="AU52" i="8"/>
  <c r="BG52" i="8"/>
  <c r="BS52" i="8"/>
  <c r="CE52" i="8"/>
  <c r="K53" i="8"/>
  <c r="W53" i="8"/>
  <c r="AI53" i="8"/>
  <c r="AU53" i="8"/>
  <c r="BG53" i="8"/>
  <c r="BS53" i="8"/>
  <c r="CE53" i="8"/>
  <c r="K54" i="8"/>
  <c r="W54" i="8"/>
  <c r="AI54" i="8"/>
  <c r="AU54" i="8"/>
  <c r="BG54" i="8"/>
  <c r="BS54" i="8"/>
  <c r="CE54" i="8"/>
  <c r="K56" i="8"/>
  <c r="W56" i="8"/>
  <c r="AI56" i="8"/>
  <c r="AU56" i="8"/>
  <c r="BG56" i="8"/>
  <c r="BS56" i="8"/>
  <c r="CE56" i="8"/>
  <c r="E66" i="8"/>
  <c r="Q66" i="8"/>
  <c r="AC66" i="8"/>
  <c r="AO66" i="8"/>
  <c r="BA66" i="8"/>
  <c r="BM66" i="8"/>
  <c r="BY66" i="8"/>
  <c r="E77" i="8"/>
  <c r="Q77" i="8"/>
  <c r="AC77" i="8"/>
  <c r="AO77" i="8"/>
  <c r="BA77" i="8"/>
  <c r="BM77" i="8"/>
  <c r="BY77" i="8"/>
  <c r="AU51" i="8"/>
  <c r="AI66" i="8"/>
  <c r="CE66" i="8"/>
  <c r="W77" i="8"/>
  <c r="BS77" i="8"/>
  <c r="W66" i="8"/>
  <c r="BS66" i="8"/>
  <c r="K77" i="8"/>
  <c r="BG77" i="8"/>
  <c r="K66" i="8"/>
  <c r="BG66" i="8"/>
  <c r="AU77" i="8"/>
  <c r="AU66" i="8"/>
  <c r="AI77" i="8"/>
  <c r="CE77" i="8"/>
  <c r="I14" i="8"/>
  <c r="U14" i="8"/>
  <c r="AG14" i="8"/>
  <c r="AS14" i="8"/>
  <c r="BE14" i="8"/>
  <c r="BQ14" i="8"/>
  <c r="CC14" i="8"/>
  <c r="C14" i="8"/>
  <c r="O14" i="8"/>
  <c r="AA14" i="8"/>
  <c r="AM14" i="8"/>
  <c r="AY14" i="8"/>
  <c r="BK14" i="8"/>
  <c r="BW14" i="8"/>
  <c r="C25" i="8"/>
  <c r="O25" i="8"/>
  <c r="I25" i="8"/>
  <c r="AA25" i="8"/>
  <c r="AM25" i="8"/>
  <c r="AY25" i="8"/>
  <c r="BK25" i="8"/>
  <c r="BW25" i="8"/>
  <c r="U25" i="8"/>
  <c r="AG25" i="8"/>
  <c r="AS25" i="8"/>
  <c r="BE25" i="8"/>
  <c r="BQ25" i="8"/>
  <c r="CC25" i="8"/>
  <c r="C40" i="8"/>
  <c r="O40" i="8"/>
  <c r="AA40" i="8"/>
  <c r="AM40" i="8"/>
  <c r="AY40" i="8"/>
  <c r="BK40" i="8"/>
  <c r="BW40" i="8"/>
  <c r="C41" i="8"/>
  <c r="O41" i="8"/>
  <c r="AA41" i="8"/>
  <c r="AM41" i="8"/>
  <c r="AY41" i="8"/>
  <c r="BK41" i="8"/>
  <c r="BW41" i="8"/>
  <c r="C42" i="8"/>
  <c r="O42" i="8"/>
  <c r="AA42" i="8"/>
  <c r="AM42" i="8"/>
  <c r="AY42" i="8"/>
  <c r="BK42" i="8"/>
  <c r="BW42" i="8"/>
  <c r="C43" i="8"/>
  <c r="O43" i="8"/>
  <c r="AA43" i="8"/>
  <c r="AM43" i="8"/>
  <c r="AY43" i="8"/>
  <c r="BK43" i="8"/>
  <c r="BW43" i="8"/>
  <c r="C44" i="8"/>
  <c r="O44" i="8"/>
  <c r="AA44" i="8"/>
  <c r="AM44" i="8"/>
  <c r="AY44" i="8"/>
  <c r="BK44" i="8"/>
  <c r="BW44" i="8"/>
  <c r="C45" i="8"/>
  <c r="O45" i="8"/>
  <c r="AA45" i="8"/>
  <c r="AM45" i="8"/>
  <c r="AY45" i="8"/>
  <c r="BK45" i="8"/>
  <c r="BW45" i="8"/>
  <c r="C46" i="8"/>
  <c r="O46" i="8"/>
  <c r="AA46" i="8"/>
  <c r="AM46" i="8"/>
  <c r="AY46" i="8"/>
  <c r="BK46" i="8"/>
  <c r="BW46" i="8"/>
  <c r="C47" i="8"/>
  <c r="O47" i="8"/>
  <c r="AA47" i="8"/>
  <c r="AM47" i="8"/>
  <c r="AY47" i="8"/>
  <c r="BK47" i="8"/>
  <c r="BW47" i="8"/>
  <c r="C48" i="8"/>
  <c r="O48" i="8"/>
  <c r="AA48" i="8"/>
  <c r="AM48" i="8"/>
  <c r="AY48" i="8"/>
  <c r="BK48" i="8"/>
  <c r="BW48" i="8"/>
  <c r="C49" i="8"/>
  <c r="O49" i="8"/>
  <c r="AA49" i="8"/>
  <c r="AM49" i="8"/>
  <c r="AY49" i="8"/>
  <c r="BK49" i="8"/>
  <c r="BW49" i="8"/>
  <c r="C50" i="8"/>
  <c r="O50" i="8"/>
  <c r="AA50" i="8"/>
  <c r="AM50" i="8"/>
  <c r="AY50" i="8"/>
  <c r="BK50" i="8"/>
  <c r="BW50" i="8"/>
  <c r="C51" i="8"/>
  <c r="O51" i="8"/>
  <c r="AA51" i="8"/>
  <c r="I40" i="8"/>
  <c r="U40" i="8"/>
  <c r="AG40" i="8"/>
  <c r="AS40" i="8"/>
  <c r="BE40" i="8"/>
  <c r="BQ40" i="8"/>
  <c r="CC40" i="8"/>
  <c r="I41" i="8"/>
  <c r="U41" i="8"/>
  <c r="AG41" i="8"/>
  <c r="AS41" i="8"/>
  <c r="BE41" i="8"/>
  <c r="BQ41" i="8"/>
  <c r="CC41" i="8"/>
  <c r="I42" i="8"/>
  <c r="U42" i="8"/>
  <c r="AG42" i="8"/>
  <c r="AS42" i="8"/>
  <c r="BE42" i="8"/>
  <c r="BQ42" i="8"/>
  <c r="CC42" i="8"/>
  <c r="I43" i="8"/>
  <c r="U43" i="8"/>
  <c r="AG43" i="8"/>
  <c r="AS43" i="8"/>
  <c r="BE43" i="8"/>
  <c r="BQ43" i="8"/>
  <c r="CC43" i="8"/>
  <c r="I44" i="8"/>
  <c r="U44" i="8"/>
  <c r="AG44" i="8"/>
  <c r="AS44" i="8"/>
  <c r="BE44" i="8"/>
  <c r="BQ44" i="8"/>
  <c r="CC44" i="8"/>
  <c r="I45" i="8"/>
  <c r="U45" i="8"/>
  <c r="AG45" i="8"/>
  <c r="AS45" i="8"/>
  <c r="BE45" i="8"/>
  <c r="BQ45" i="8"/>
  <c r="CC45" i="8"/>
  <c r="I46" i="8"/>
  <c r="U46" i="8"/>
  <c r="AG46" i="8"/>
  <c r="AS46" i="8"/>
  <c r="BE46" i="8"/>
  <c r="BQ46" i="8"/>
  <c r="CC46" i="8"/>
  <c r="I47" i="8"/>
  <c r="U47" i="8"/>
  <c r="AG47" i="8"/>
  <c r="AS47" i="8"/>
  <c r="BE47" i="8"/>
  <c r="BQ47" i="8"/>
  <c r="CC47" i="8"/>
  <c r="I48" i="8"/>
  <c r="U48" i="8"/>
  <c r="AG48" i="8"/>
  <c r="AS48" i="8"/>
  <c r="BE48" i="8"/>
  <c r="BQ48" i="8"/>
  <c r="CC48" i="8"/>
  <c r="I49" i="8"/>
  <c r="U49" i="8"/>
  <c r="AG49" i="8"/>
  <c r="AS49" i="8"/>
  <c r="BE49" i="8"/>
  <c r="BQ49" i="8"/>
  <c r="CC49" i="8"/>
  <c r="I50" i="8"/>
  <c r="U50" i="8"/>
  <c r="AG50" i="8"/>
  <c r="AS50" i="8"/>
  <c r="BE50" i="8"/>
  <c r="BQ50" i="8"/>
  <c r="CC50" i="8"/>
  <c r="I51" i="8"/>
  <c r="U51" i="8"/>
  <c r="AG51" i="8"/>
  <c r="BE51" i="8"/>
  <c r="BQ51" i="8"/>
  <c r="CC51" i="8"/>
  <c r="I52" i="8"/>
  <c r="U52" i="8"/>
  <c r="AG52" i="8"/>
  <c r="AS52" i="8"/>
  <c r="BE52" i="8"/>
  <c r="BQ52" i="8"/>
  <c r="CC52" i="8"/>
  <c r="I53" i="8"/>
  <c r="U53" i="8"/>
  <c r="AG53" i="8"/>
  <c r="AS53" i="8"/>
  <c r="BE53" i="8"/>
  <c r="BQ53" i="8"/>
  <c r="CC53" i="8"/>
  <c r="I54" i="8"/>
  <c r="U54" i="8"/>
  <c r="AG54" i="8"/>
  <c r="AS54" i="8"/>
  <c r="BE54" i="8"/>
  <c r="BQ54" i="8"/>
  <c r="CC54" i="8"/>
  <c r="I56" i="8"/>
  <c r="U56" i="8"/>
  <c r="AG56" i="8"/>
  <c r="AS56" i="8"/>
  <c r="BE56" i="8"/>
  <c r="BQ56" i="8"/>
  <c r="CC56" i="8"/>
  <c r="AM51" i="8"/>
  <c r="AS51" i="8"/>
  <c r="AY51" i="8"/>
  <c r="BK51" i="8"/>
  <c r="BW51" i="8"/>
  <c r="C52" i="8"/>
  <c r="O52" i="8"/>
  <c r="AA52" i="8"/>
  <c r="AM52" i="8"/>
  <c r="AY52" i="8"/>
  <c r="BK52" i="8"/>
  <c r="BW52" i="8"/>
  <c r="C53" i="8"/>
  <c r="O53" i="8"/>
  <c r="AA53" i="8"/>
  <c r="AM53" i="8"/>
  <c r="AY53" i="8"/>
  <c r="BK53" i="8"/>
  <c r="BW53" i="8"/>
  <c r="C54" i="8"/>
  <c r="O54" i="8"/>
  <c r="AA54" i="8"/>
  <c r="AM54" i="8"/>
  <c r="AY54" i="8"/>
  <c r="BK54" i="8"/>
  <c r="BW54" i="8"/>
  <c r="C56" i="8"/>
  <c r="O56" i="8"/>
  <c r="AA56" i="8"/>
  <c r="AM56" i="8"/>
  <c r="AY56" i="8"/>
  <c r="BK56" i="8"/>
  <c r="BW56" i="8"/>
  <c r="I66" i="8"/>
  <c r="U66" i="8"/>
  <c r="AG66" i="8"/>
  <c r="AS66" i="8"/>
  <c r="BE66" i="8"/>
  <c r="BQ66" i="8"/>
  <c r="CC66" i="8"/>
  <c r="I77" i="8"/>
  <c r="U77" i="8"/>
  <c r="AG77" i="8"/>
  <c r="AS77" i="8"/>
  <c r="BE77" i="8"/>
  <c r="BQ77" i="8"/>
  <c r="CC77" i="8"/>
  <c r="C66" i="8"/>
  <c r="AY66" i="8"/>
  <c r="AM77" i="8"/>
  <c r="AM66" i="8"/>
  <c r="AA77" i="8"/>
  <c r="BW77" i="8"/>
  <c r="AA66" i="8"/>
  <c r="BW66" i="8"/>
  <c r="O77" i="8"/>
  <c r="BK77" i="8"/>
  <c r="O66" i="8"/>
  <c r="BK66" i="8"/>
  <c r="C77" i="8"/>
  <c r="AY77" i="8"/>
  <c r="A27" i="6"/>
  <c r="A29" i="6"/>
  <c r="A28" i="6"/>
  <c r="A25" i="6"/>
  <c r="C28" i="2"/>
  <c r="AC12" i="8" s="1"/>
  <c r="BE12" i="8" l="1"/>
  <c r="I12" i="8"/>
  <c r="BG12" i="8"/>
  <c r="K12" i="8"/>
  <c r="AO12" i="8"/>
  <c r="AM12" i="8"/>
  <c r="AS12" i="8"/>
  <c r="AU12" i="8"/>
  <c r="BY12" i="8"/>
  <c r="AK12" i="8"/>
  <c r="S12" i="8"/>
  <c r="CA12" i="8"/>
  <c r="BI12" i="8"/>
  <c r="AQ12" i="8"/>
  <c r="Y12" i="8"/>
  <c r="BU12" i="8"/>
  <c r="G12" i="8"/>
  <c r="BC12" i="8"/>
  <c r="Z12" i="8"/>
  <c r="BV12" i="8"/>
  <c r="AL12" i="8"/>
  <c r="CB12" i="8"/>
  <c r="H12" i="8"/>
  <c r="BJ12" i="8"/>
  <c r="AR12" i="8"/>
  <c r="T12" i="8"/>
  <c r="BD12" i="8"/>
  <c r="BH12" i="8"/>
  <c r="AV12" i="8"/>
  <c r="CF12" i="8"/>
  <c r="V12" i="8"/>
  <c r="BX12" i="8"/>
  <c r="BN12" i="8"/>
  <c r="CD12" i="8"/>
  <c r="BL12" i="8"/>
  <c r="AD12" i="8"/>
  <c r="BZ12" i="8"/>
  <c r="X12" i="8"/>
  <c r="AT12" i="8"/>
  <c r="AN12" i="8"/>
  <c r="AP12" i="8"/>
  <c r="L12" i="8"/>
  <c r="J12" i="8"/>
  <c r="BF12" i="8"/>
  <c r="AB12" i="8"/>
  <c r="BW12" i="8"/>
  <c r="AA12" i="8"/>
  <c r="CC12" i="8"/>
  <c r="CE12" i="8"/>
  <c r="BM12" i="8"/>
  <c r="BK12" i="8"/>
  <c r="U12" i="8"/>
  <c r="W12" i="8"/>
  <c r="C20" i="2"/>
  <c r="C26" i="5"/>
  <c r="C21" i="2" s="1"/>
  <c r="C27" i="5"/>
  <c r="C22" i="2" s="1"/>
  <c r="C28" i="5"/>
  <c r="C23" i="2" s="1"/>
  <c r="C29" i="5"/>
  <c r="C24" i="2" s="1"/>
  <c r="C30" i="5"/>
  <c r="C25" i="2" s="1"/>
  <c r="C31" i="5"/>
  <c r="C26" i="2" s="1"/>
  <c r="C32" i="5"/>
  <c r="C27" i="2" s="1"/>
  <c r="C34" i="5"/>
  <c r="C29" i="2" s="1"/>
  <c r="C36" i="5"/>
  <c r="C31" i="2" s="1"/>
  <c r="C37" i="5"/>
  <c r="C32" i="2" s="1"/>
  <c r="C38" i="5"/>
  <c r="C33" i="2" s="1"/>
  <c r="C39" i="5"/>
  <c r="C34" i="2" s="1"/>
  <c r="C40" i="5"/>
  <c r="C35" i="2" s="1"/>
  <c r="C41" i="5"/>
  <c r="C36" i="2" s="1"/>
  <c r="C42" i="5"/>
  <c r="C37" i="2" s="1"/>
  <c r="C43" i="5"/>
  <c r="C38" i="2" s="1"/>
  <c r="C44" i="5"/>
  <c r="C39" i="2" s="1"/>
  <c r="C45" i="5"/>
  <c r="C40" i="2" s="1"/>
  <c r="C47" i="5"/>
  <c r="C42" i="2" s="1"/>
  <c r="C48" i="5"/>
  <c r="C43" i="2" s="1"/>
  <c r="C49" i="5"/>
  <c r="C44" i="2" s="1"/>
  <c r="C50" i="5"/>
  <c r="C45" i="2" s="1"/>
  <c r="C51" i="5"/>
  <c r="C46" i="2" s="1"/>
  <c r="C52" i="5"/>
  <c r="C47" i="2" s="1"/>
  <c r="C53" i="5"/>
  <c r="C48" i="2" s="1"/>
  <c r="C54" i="5"/>
  <c r="C49" i="2" s="1"/>
  <c r="C55" i="5"/>
  <c r="C50" i="2" s="1"/>
  <c r="C56" i="5"/>
  <c r="C51" i="2" s="1"/>
  <c r="C57" i="5"/>
  <c r="C52" i="2" s="1"/>
  <c r="C58" i="5"/>
  <c r="C53" i="2" s="1"/>
  <c r="C59" i="5"/>
  <c r="C54" i="2" s="1"/>
  <c r="C60" i="5"/>
  <c r="C55" i="2" s="1"/>
  <c r="C71" i="2"/>
  <c r="C78" i="5"/>
  <c r="C73" i="2" s="1"/>
  <c r="C79" i="5"/>
  <c r="C74" i="2" s="1"/>
  <c r="C80" i="5"/>
  <c r="C75" i="2" s="1"/>
  <c r="C81" i="5"/>
  <c r="C76" i="2" s="1"/>
  <c r="C82" i="5"/>
  <c r="C77" i="2" s="1"/>
  <c r="C83" i="5"/>
  <c r="C78" i="2" s="1"/>
  <c r="C84" i="5"/>
  <c r="C79" i="2" s="1"/>
  <c r="C85" i="5"/>
  <c r="C80" i="2" s="1"/>
  <c r="C86" i="5"/>
  <c r="C81" i="2" s="1"/>
  <c r="C88" i="5"/>
  <c r="C83" i="2" s="1"/>
  <c r="C89" i="5"/>
  <c r="C84" i="2" s="1"/>
  <c r="C90" i="5"/>
  <c r="C85" i="2" s="1"/>
  <c r="C91" i="5"/>
  <c r="C86" i="2" s="1"/>
  <c r="C92" i="5"/>
  <c r="C87" i="2" s="1"/>
  <c r="C93" i="5"/>
  <c r="C88" i="2" s="1"/>
  <c r="C94" i="5"/>
  <c r="C89" i="2" s="1"/>
  <c r="C95" i="5"/>
  <c r="C90" i="2" s="1"/>
  <c r="C96" i="5"/>
  <c r="C91" i="2" s="1"/>
  <c r="C97" i="5"/>
  <c r="C92" i="2" s="1"/>
  <c r="C110" i="5"/>
  <c r="C105" i="2" s="1"/>
  <c r="C111" i="5"/>
  <c r="C106" i="2" s="1"/>
  <c r="C112" i="5"/>
  <c r="C107" i="2" s="1"/>
  <c r="C113" i="5"/>
  <c r="C108" i="2" s="1"/>
  <c r="C114" i="5"/>
  <c r="C109" i="2" s="1"/>
  <c r="C115" i="5"/>
  <c r="C110" i="2" s="1"/>
  <c r="C116" i="5"/>
  <c r="C111" i="2" s="1"/>
  <c r="C117" i="5"/>
  <c r="C112" i="2" s="1"/>
  <c r="C118" i="5"/>
  <c r="C113" i="2" s="1"/>
  <c r="C119" i="5"/>
  <c r="C114" i="2" s="1"/>
  <c r="AK97" i="8" l="1"/>
  <c r="CA97" i="8"/>
  <c r="S97" i="8"/>
  <c r="BI97" i="8"/>
  <c r="G97" i="8"/>
  <c r="AQ97" i="8"/>
  <c r="Y97" i="8"/>
  <c r="BU97" i="8"/>
  <c r="BC97" i="8"/>
  <c r="T97" i="8"/>
  <c r="CB97" i="8"/>
  <c r="Z97" i="8"/>
  <c r="BV97" i="8"/>
  <c r="AR97" i="8"/>
  <c r="AL97" i="8"/>
  <c r="BJ97" i="8"/>
  <c r="H97" i="8"/>
  <c r="BD97" i="8"/>
  <c r="L97" i="8"/>
  <c r="BH97" i="8"/>
  <c r="X97" i="8"/>
  <c r="BN97" i="8"/>
  <c r="CF97" i="8"/>
  <c r="AD97" i="8"/>
  <c r="BZ97" i="8"/>
  <c r="AV97" i="8"/>
  <c r="AP97" i="8"/>
  <c r="BL97" i="8"/>
  <c r="AT97" i="8"/>
  <c r="AO97" i="8"/>
  <c r="AU97" i="8"/>
  <c r="AB97" i="8"/>
  <c r="BX97" i="8"/>
  <c r="J97" i="8"/>
  <c r="BF97" i="8"/>
  <c r="W97" i="8"/>
  <c r="CC97" i="8"/>
  <c r="AA97" i="8"/>
  <c r="BK97" i="8"/>
  <c r="AN97" i="8"/>
  <c r="V97" i="8"/>
  <c r="BM97" i="8"/>
  <c r="K97" i="8"/>
  <c r="AS97" i="8"/>
  <c r="BW97" i="8"/>
  <c r="U97" i="8"/>
  <c r="AM97" i="8"/>
  <c r="CD97" i="8"/>
  <c r="AC97" i="8"/>
  <c r="BY97" i="8"/>
  <c r="CE97" i="8"/>
  <c r="BG97" i="8"/>
  <c r="I97" i="8"/>
  <c r="BE97" i="8"/>
  <c r="BI93" i="8"/>
  <c r="Y93" i="8"/>
  <c r="BU93" i="8"/>
  <c r="AK93" i="8"/>
  <c r="BC93" i="8"/>
  <c r="AQ93" i="8"/>
  <c r="S93" i="8"/>
  <c r="G93" i="8"/>
  <c r="CA93" i="8"/>
  <c r="T93" i="8"/>
  <c r="BJ93" i="8"/>
  <c r="CB93" i="8"/>
  <c r="Z93" i="8"/>
  <c r="BV93" i="8"/>
  <c r="AR93" i="8"/>
  <c r="AL93" i="8"/>
  <c r="H93" i="8"/>
  <c r="BD93" i="8"/>
  <c r="L93" i="8"/>
  <c r="BH93" i="8"/>
  <c r="X93" i="8"/>
  <c r="BN93" i="8"/>
  <c r="CF93" i="8"/>
  <c r="AD93" i="8"/>
  <c r="BZ93" i="8"/>
  <c r="AV93" i="8"/>
  <c r="AP93" i="8"/>
  <c r="BL93" i="8"/>
  <c r="AT93" i="8"/>
  <c r="AO93" i="8"/>
  <c r="CE93" i="8"/>
  <c r="W93" i="8"/>
  <c r="AB93" i="8"/>
  <c r="BX93" i="8"/>
  <c r="J93" i="8"/>
  <c r="BF93" i="8"/>
  <c r="K93" i="8"/>
  <c r="AU93" i="8"/>
  <c r="CC93" i="8"/>
  <c r="AM93" i="8"/>
  <c r="BK93" i="8"/>
  <c r="AA93" i="8"/>
  <c r="AN93" i="8"/>
  <c r="V93" i="8"/>
  <c r="BM93" i="8"/>
  <c r="BG93" i="8"/>
  <c r="AS93" i="8"/>
  <c r="U93" i="8"/>
  <c r="CD93" i="8"/>
  <c r="AC93" i="8"/>
  <c r="BY93" i="8"/>
  <c r="I93" i="8"/>
  <c r="BE93" i="8"/>
  <c r="BW93" i="8"/>
  <c r="BI89" i="8"/>
  <c r="Y89" i="8"/>
  <c r="BU89" i="8"/>
  <c r="AK89" i="8"/>
  <c r="G89" i="8"/>
  <c r="BC89" i="8"/>
  <c r="AQ89" i="8"/>
  <c r="S89" i="8"/>
  <c r="CA89" i="8"/>
  <c r="T89" i="8"/>
  <c r="BJ89" i="8"/>
  <c r="CB89" i="8"/>
  <c r="Z89" i="8"/>
  <c r="BV89" i="8"/>
  <c r="AR89" i="8"/>
  <c r="AL89" i="8"/>
  <c r="H89" i="8"/>
  <c r="BD89" i="8"/>
  <c r="L89" i="8"/>
  <c r="BH89" i="8"/>
  <c r="X89" i="8"/>
  <c r="BN89" i="8"/>
  <c r="CF89" i="8"/>
  <c r="AD89" i="8"/>
  <c r="BZ89" i="8"/>
  <c r="AV89" i="8"/>
  <c r="AP89" i="8"/>
  <c r="BL89" i="8"/>
  <c r="AT89" i="8"/>
  <c r="AO89" i="8"/>
  <c r="AU89" i="8"/>
  <c r="AB89" i="8"/>
  <c r="BX89" i="8"/>
  <c r="J89" i="8"/>
  <c r="BF89" i="8"/>
  <c r="CE89" i="8"/>
  <c r="W89" i="8"/>
  <c r="CC89" i="8"/>
  <c r="BK89" i="8"/>
  <c r="AM89" i="8"/>
  <c r="U89" i="8"/>
  <c r="AN89" i="8"/>
  <c r="V89" i="8"/>
  <c r="BM89" i="8"/>
  <c r="K89" i="8"/>
  <c r="AS89" i="8"/>
  <c r="CD89" i="8"/>
  <c r="AC89" i="8"/>
  <c r="BY89" i="8"/>
  <c r="BG89" i="8"/>
  <c r="I89" i="8"/>
  <c r="BE89" i="8"/>
  <c r="AA89" i="8"/>
  <c r="BW89" i="8"/>
  <c r="AK73" i="8"/>
  <c r="BI73" i="8"/>
  <c r="Y73" i="8"/>
  <c r="BU73" i="8"/>
  <c r="AQ73" i="8"/>
  <c r="CA73" i="8"/>
  <c r="S73" i="8"/>
  <c r="G73" i="8"/>
  <c r="BC73" i="8"/>
  <c r="H73" i="8"/>
  <c r="BD73" i="8"/>
  <c r="T73" i="8"/>
  <c r="BJ73" i="8"/>
  <c r="CB73" i="8"/>
  <c r="Z73" i="8"/>
  <c r="BV73" i="8"/>
  <c r="AR73" i="8"/>
  <c r="AL73" i="8"/>
  <c r="AV73" i="8"/>
  <c r="AP73" i="8"/>
  <c r="L73" i="8"/>
  <c r="BH73" i="8"/>
  <c r="X73" i="8"/>
  <c r="BN73" i="8"/>
  <c r="CF73" i="8"/>
  <c r="AD73" i="8"/>
  <c r="BZ73" i="8"/>
  <c r="CD73" i="8"/>
  <c r="AC73" i="8"/>
  <c r="BY73" i="8"/>
  <c r="K73" i="8"/>
  <c r="CE73" i="8"/>
  <c r="BL73" i="8"/>
  <c r="AT73" i="8"/>
  <c r="AO73" i="8"/>
  <c r="BG73" i="8"/>
  <c r="U73" i="8"/>
  <c r="AA73" i="8"/>
  <c r="BE73" i="8"/>
  <c r="AB73" i="8"/>
  <c r="BX73" i="8"/>
  <c r="J73" i="8"/>
  <c r="BF73" i="8"/>
  <c r="AU73" i="8"/>
  <c r="CC73" i="8"/>
  <c r="BW73" i="8"/>
  <c r="I73" i="8"/>
  <c r="AM73" i="8"/>
  <c r="AN73" i="8"/>
  <c r="V73" i="8"/>
  <c r="BM73" i="8"/>
  <c r="W73" i="8"/>
  <c r="AS73" i="8"/>
  <c r="BK73" i="8"/>
  <c r="AK69" i="8"/>
  <c r="BI69" i="8"/>
  <c r="Y69" i="8"/>
  <c r="BU69" i="8"/>
  <c r="BC69" i="8"/>
  <c r="AQ69" i="8"/>
  <c r="CA69" i="8"/>
  <c r="S69" i="8"/>
  <c r="G69" i="8"/>
  <c r="H69" i="8"/>
  <c r="BD69" i="8"/>
  <c r="T69" i="8"/>
  <c r="BJ69" i="8"/>
  <c r="CB69" i="8"/>
  <c r="Z69" i="8"/>
  <c r="BV69" i="8"/>
  <c r="AR69" i="8"/>
  <c r="AL69" i="8"/>
  <c r="AV69" i="8"/>
  <c r="AP69" i="8"/>
  <c r="L69" i="8"/>
  <c r="BH69" i="8"/>
  <c r="AB69" i="8"/>
  <c r="BX69" i="8"/>
  <c r="X69" i="8"/>
  <c r="BN69" i="8"/>
  <c r="AN69" i="8"/>
  <c r="CF69" i="8"/>
  <c r="AD69" i="8"/>
  <c r="BZ69" i="8"/>
  <c r="BL69" i="8"/>
  <c r="CD69" i="8"/>
  <c r="AC69" i="8"/>
  <c r="BY69" i="8"/>
  <c r="W69" i="8"/>
  <c r="AT69" i="8"/>
  <c r="AO69" i="8"/>
  <c r="K69" i="8"/>
  <c r="CE69" i="8"/>
  <c r="U69" i="8"/>
  <c r="AM69" i="8"/>
  <c r="AA69" i="8"/>
  <c r="BE69" i="8"/>
  <c r="BK69" i="8"/>
  <c r="J69" i="8"/>
  <c r="BF69" i="8"/>
  <c r="BG69" i="8"/>
  <c r="CC69" i="8"/>
  <c r="I69" i="8"/>
  <c r="V69" i="8"/>
  <c r="BM69" i="8"/>
  <c r="AU69" i="8"/>
  <c r="AS69" i="8"/>
  <c r="BW69" i="8"/>
  <c r="Y64" i="8"/>
  <c r="BU64" i="8"/>
  <c r="AK64" i="8"/>
  <c r="S64" i="8"/>
  <c r="BI64" i="8"/>
  <c r="G64" i="8"/>
  <c r="CA64" i="8"/>
  <c r="BC64" i="8"/>
  <c r="AQ64" i="8"/>
  <c r="AR64" i="8"/>
  <c r="AL64" i="8"/>
  <c r="H64" i="8"/>
  <c r="BD64" i="8"/>
  <c r="T64" i="8"/>
  <c r="BJ64" i="8"/>
  <c r="CB64" i="8"/>
  <c r="Z64" i="8"/>
  <c r="BV64" i="8"/>
  <c r="CF64" i="8"/>
  <c r="AD64" i="8"/>
  <c r="BZ64" i="8"/>
  <c r="AV64" i="8"/>
  <c r="AP64" i="8"/>
  <c r="BL64" i="8"/>
  <c r="L64" i="8"/>
  <c r="BH64" i="8"/>
  <c r="AB64" i="8"/>
  <c r="BX64" i="8"/>
  <c r="X64" i="8"/>
  <c r="BN64" i="8"/>
  <c r="V64" i="8"/>
  <c r="BM64" i="8"/>
  <c r="BG64" i="8"/>
  <c r="CD64" i="8"/>
  <c r="AC64" i="8"/>
  <c r="BY64" i="8"/>
  <c r="AU64" i="8"/>
  <c r="I64" i="8"/>
  <c r="BE64" i="8"/>
  <c r="BW64" i="8"/>
  <c r="BK64" i="8"/>
  <c r="AS64" i="8"/>
  <c r="AM64" i="8"/>
  <c r="AN64" i="8"/>
  <c r="AT64" i="8"/>
  <c r="AO64" i="8"/>
  <c r="K64" i="8"/>
  <c r="U64" i="8"/>
  <c r="J64" i="8"/>
  <c r="BF64" i="8"/>
  <c r="W64" i="8"/>
  <c r="CE64" i="8"/>
  <c r="CC64" i="8"/>
  <c r="AA64" i="8"/>
  <c r="AQ60" i="8"/>
  <c r="Y60" i="8"/>
  <c r="G60" i="8"/>
  <c r="BC60" i="8"/>
  <c r="S60" i="8"/>
  <c r="BU60" i="8"/>
  <c r="CA60" i="8"/>
  <c r="AK60" i="8"/>
  <c r="BI60" i="8"/>
  <c r="BJ60" i="8"/>
  <c r="BD60" i="8"/>
  <c r="T60" i="8"/>
  <c r="Z60" i="8"/>
  <c r="BV60" i="8"/>
  <c r="CB60" i="8"/>
  <c r="AR60" i="8"/>
  <c r="H60" i="8"/>
  <c r="AL60" i="8"/>
  <c r="AP60" i="8"/>
  <c r="L60" i="8"/>
  <c r="X60" i="8"/>
  <c r="AT60" i="8"/>
  <c r="BN60" i="8"/>
  <c r="BH60" i="8"/>
  <c r="AV60" i="8"/>
  <c r="J60" i="8"/>
  <c r="BF60" i="8"/>
  <c r="AD60" i="8"/>
  <c r="BZ60" i="8"/>
  <c r="CF60" i="8"/>
  <c r="AB60" i="8"/>
  <c r="BL60" i="8"/>
  <c r="CE60" i="8"/>
  <c r="AU60" i="8"/>
  <c r="AO60" i="8"/>
  <c r="AC60" i="8"/>
  <c r="AM60" i="8"/>
  <c r="I60" i="8"/>
  <c r="AS60" i="8"/>
  <c r="U60" i="8"/>
  <c r="CD60" i="8"/>
  <c r="BX60" i="8"/>
  <c r="AN60" i="8"/>
  <c r="K60" i="8"/>
  <c r="BG60" i="8"/>
  <c r="BM60" i="8"/>
  <c r="BW60" i="8"/>
  <c r="CC60" i="8"/>
  <c r="V60" i="8"/>
  <c r="W60" i="8"/>
  <c r="BY60" i="8"/>
  <c r="BK60" i="8"/>
  <c r="BE60" i="8"/>
  <c r="AA60" i="8"/>
  <c r="BI55" i="8"/>
  <c r="CA55" i="8"/>
  <c r="Y55" i="8"/>
  <c r="BU55" i="8"/>
  <c r="AQ55" i="8"/>
  <c r="AK55" i="8"/>
  <c r="G55" i="8"/>
  <c r="BC55" i="8"/>
  <c r="S55" i="8"/>
  <c r="AL55" i="8"/>
  <c r="AR55" i="8"/>
  <c r="T55" i="8"/>
  <c r="CB55" i="8"/>
  <c r="BJ55" i="8"/>
  <c r="H55" i="8"/>
  <c r="Z55" i="8"/>
  <c r="BV55" i="8"/>
  <c r="BD55" i="8"/>
  <c r="AD55" i="8"/>
  <c r="BZ55" i="8"/>
  <c r="AV55" i="8"/>
  <c r="V55" i="8"/>
  <c r="AP55" i="8"/>
  <c r="CF55" i="8"/>
  <c r="CD55" i="8"/>
  <c r="L55" i="8"/>
  <c r="AT55" i="8"/>
  <c r="AN55" i="8"/>
  <c r="BN55" i="8"/>
  <c r="X55" i="8"/>
  <c r="BH55" i="8"/>
  <c r="J55" i="8"/>
  <c r="BF55" i="8"/>
  <c r="BX55" i="8"/>
  <c r="W55" i="8"/>
  <c r="BL55" i="8"/>
  <c r="BM55" i="8"/>
  <c r="CE55" i="8"/>
  <c r="U55" i="8"/>
  <c r="AA55" i="8"/>
  <c r="BW55" i="8"/>
  <c r="I55" i="8"/>
  <c r="BK55" i="8"/>
  <c r="AC55" i="8"/>
  <c r="BY55" i="8"/>
  <c r="AU55" i="8"/>
  <c r="CC55" i="8"/>
  <c r="AM55" i="8"/>
  <c r="AB55" i="8"/>
  <c r="AO55" i="8"/>
  <c r="K55" i="8"/>
  <c r="BG55" i="8"/>
  <c r="AS55" i="8"/>
  <c r="BE55" i="8"/>
  <c r="AQ36" i="8"/>
  <c r="Y36" i="8"/>
  <c r="BU36" i="8"/>
  <c r="G36" i="8"/>
  <c r="BC36" i="8"/>
  <c r="AK36" i="8"/>
  <c r="S36" i="8"/>
  <c r="CA36" i="8"/>
  <c r="BI36" i="8"/>
  <c r="H36" i="8"/>
  <c r="BD36" i="8"/>
  <c r="T36" i="8"/>
  <c r="BJ36" i="8"/>
  <c r="CB36" i="8"/>
  <c r="Z36" i="8"/>
  <c r="AL36" i="8"/>
  <c r="AR36" i="8"/>
  <c r="BV36" i="8"/>
  <c r="X36" i="8"/>
  <c r="BN36" i="8"/>
  <c r="BL36" i="8"/>
  <c r="J36" i="8"/>
  <c r="V36" i="8"/>
  <c r="CF36" i="8"/>
  <c r="AB36" i="8"/>
  <c r="BX36" i="8"/>
  <c r="BF36" i="8"/>
  <c r="AT36" i="8"/>
  <c r="AV36" i="8"/>
  <c r="AD36" i="8"/>
  <c r="AN36" i="8"/>
  <c r="L36" i="8"/>
  <c r="BH36" i="8"/>
  <c r="AP36" i="8"/>
  <c r="BZ36" i="8"/>
  <c r="CD36" i="8"/>
  <c r="W36" i="8"/>
  <c r="AC36" i="8"/>
  <c r="BY36" i="8"/>
  <c r="CE36" i="8"/>
  <c r="AO36" i="8"/>
  <c r="AA36" i="8"/>
  <c r="BW36" i="8"/>
  <c r="CC36" i="8"/>
  <c r="U36" i="8"/>
  <c r="AU36" i="8"/>
  <c r="AM36" i="8"/>
  <c r="AS36" i="8"/>
  <c r="BK36" i="8"/>
  <c r="K36" i="8"/>
  <c r="BG36" i="8"/>
  <c r="BM36" i="8"/>
  <c r="I36" i="8"/>
  <c r="BE36" i="8"/>
  <c r="AQ32" i="8"/>
  <c r="Y32" i="8"/>
  <c r="BU32" i="8"/>
  <c r="G32" i="8"/>
  <c r="BC32" i="8"/>
  <c r="AK32" i="8"/>
  <c r="S32" i="8"/>
  <c r="CA32" i="8"/>
  <c r="BI32" i="8"/>
  <c r="H32" i="8"/>
  <c r="BD32" i="8"/>
  <c r="BV32" i="8"/>
  <c r="AL32" i="8"/>
  <c r="T32" i="8"/>
  <c r="CB32" i="8"/>
  <c r="BJ32" i="8"/>
  <c r="AR32" i="8"/>
  <c r="Z32" i="8"/>
  <c r="X32" i="8"/>
  <c r="AP32" i="8"/>
  <c r="BZ32" i="8"/>
  <c r="BL32" i="8"/>
  <c r="CD32" i="8"/>
  <c r="CF32" i="8"/>
  <c r="BN32" i="8"/>
  <c r="AB32" i="8"/>
  <c r="BX32" i="8"/>
  <c r="J32" i="8"/>
  <c r="AV32" i="8"/>
  <c r="AN32" i="8"/>
  <c r="BF32" i="8"/>
  <c r="AT32" i="8"/>
  <c r="L32" i="8"/>
  <c r="BH32" i="8"/>
  <c r="AD32" i="8"/>
  <c r="W32" i="8"/>
  <c r="AC32" i="8"/>
  <c r="BY32" i="8"/>
  <c r="V32" i="8"/>
  <c r="CE32" i="8"/>
  <c r="AO32" i="8"/>
  <c r="AA32" i="8"/>
  <c r="BW32" i="8"/>
  <c r="CC32" i="8"/>
  <c r="AU32" i="8"/>
  <c r="AM32" i="8"/>
  <c r="AS32" i="8"/>
  <c r="BK32" i="8"/>
  <c r="K32" i="8"/>
  <c r="BG32" i="8"/>
  <c r="BM32" i="8"/>
  <c r="I32" i="8"/>
  <c r="BE32" i="8"/>
  <c r="U32" i="8"/>
  <c r="AQ28" i="8"/>
  <c r="Y28" i="8"/>
  <c r="BU28" i="8"/>
  <c r="G28" i="8"/>
  <c r="BC28" i="8"/>
  <c r="AK28" i="8"/>
  <c r="S28" i="8"/>
  <c r="CA28" i="8"/>
  <c r="BI28" i="8"/>
  <c r="H28" i="8"/>
  <c r="BD28" i="8"/>
  <c r="Z28" i="8"/>
  <c r="T28" i="8"/>
  <c r="BV28" i="8"/>
  <c r="AL28" i="8"/>
  <c r="CB28" i="8"/>
  <c r="AR28" i="8"/>
  <c r="BJ28" i="8"/>
  <c r="X28" i="8"/>
  <c r="AD28" i="8"/>
  <c r="BL28" i="8"/>
  <c r="CF28" i="8"/>
  <c r="AP28" i="8"/>
  <c r="BZ28" i="8"/>
  <c r="AB28" i="8"/>
  <c r="BX28" i="8"/>
  <c r="CD28" i="8"/>
  <c r="V28" i="8"/>
  <c r="AV28" i="8"/>
  <c r="BN28" i="8"/>
  <c r="AN28" i="8"/>
  <c r="J28" i="8"/>
  <c r="L28" i="8"/>
  <c r="BH28" i="8"/>
  <c r="BF28" i="8"/>
  <c r="AT28" i="8"/>
  <c r="W28" i="8"/>
  <c r="AC28" i="8"/>
  <c r="BY28" i="8"/>
  <c r="CE28" i="8"/>
  <c r="AO28" i="8"/>
  <c r="AA28" i="8"/>
  <c r="BW28" i="8"/>
  <c r="CC28" i="8"/>
  <c r="BK28" i="8"/>
  <c r="AU28" i="8"/>
  <c r="AM28" i="8"/>
  <c r="AS28" i="8"/>
  <c r="K28" i="8"/>
  <c r="BG28" i="8"/>
  <c r="BM28" i="8"/>
  <c r="I28" i="8"/>
  <c r="BE28" i="8"/>
  <c r="U28" i="8"/>
  <c r="AQ23" i="8"/>
  <c r="Y23" i="8"/>
  <c r="BU23" i="8"/>
  <c r="G23" i="8"/>
  <c r="BC23" i="8"/>
  <c r="AK23" i="8"/>
  <c r="S23" i="8"/>
  <c r="CA23" i="8"/>
  <c r="BI23" i="8"/>
  <c r="H23" i="8"/>
  <c r="BD23" i="8"/>
  <c r="BV23" i="8"/>
  <c r="T23" i="8"/>
  <c r="AL23" i="8"/>
  <c r="CB23" i="8"/>
  <c r="BJ23" i="8"/>
  <c r="Z23" i="8"/>
  <c r="AR23" i="8"/>
  <c r="L23" i="8"/>
  <c r="BH23" i="8"/>
  <c r="BN23" i="8"/>
  <c r="CD23" i="8"/>
  <c r="X23" i="8"/>
  <c r="AD23" i="8"/>
  <c r="BL23" i="8"/>
  <c r="V23" i="8"/>
  <c r="CF23" i="8"/>
  <c r="BZ23" i="8"/>
  <c r="AP23" i="8"/>
  <c r="AB23" i="8"/>
  <c r="BX23" i="8"/>
  <c r="AT23" i="8"/>
  <c r="BF23" i="8"/>
  <c r="AV23" i="8"/>
  <c r="AN23" i="8"/>
  <c r="J23" i="8"/>
  <c r="CE23" i="8"/>
  <c r="BM23" i="8"/>
  <c r="AM23" i="8"/>
  <c r="AU23" i="8"/>
  <c r="AC23" i="8"/>
  <c r="BY23" i="8"/>
  <c r="I23" i="8"/>
  <c r="BE23" i="8"/>
  <c r="K23" i="8"/>
  <c r="BG23" i="8"/>
  <c r="AO23" i="8"/>
  <c r="BK23" i="8"/>
  <c r="U23" i="8"/>
  <c r="W23" i="8"/>
  <c r="AA23" i="8"/>
  <c r="BW23" i="8"/>
  <c r="CC23" i="8"/>
  <c r="AS23" i="8"/>
  <c r="AQ19" i="8"/>
  <c r="Y19" i="8"/>
  <c r="BU19" i="8"/>
  <c r="G19" i="8"/>
  <c r="BC19" i="8"/>
  <c r="AK19" i="8"/>
  <c r="S19" i="8"/>
  <c r="CA19" i="8"/>
  <c r="BI19" i="8"/>
  <c r="H19" i="8"/>
  <c r="BD19" i="8"/>
  <c r="T19" i="8"/>
  <c r="BV19" i="8"/>
  <c r="CB19" i="8"/>
  <c r="AL19" i="8"/>
  <c r="Z19" i="8"/>
  <c r="AR19" i="8"/>
  <c r="BJ19" i="8"/>
  <c r="L19" i="8"/>
  <c r="BH19" i="8"/>
  <c r="J19" i="8"/>
  <c r="X19" i="8"/>
  <c r="BN19" i="8"/>
  <c r="AP19" i="8"/>
  <c r="BL19" i="8"/>
  <c r="CD19" i="8"/>
  <c r="CF19" i="8"/>
  <c r="AD19" i="8"/>
  <c r="AB19" i="8"/>
  <c r="BX19" i="8"/>
  <c r="V19" i="8"/>
  <c r="AV19" i="8"/>
  <c r="BZ19" i="8"/>
  <c r="AN19" i="8"/>
  <c r="AT19" i="8"/>
  <c r="BF19" i="8"/>
  <c r="CE19" i="8"/>
  <c r="BM19" i="8"/>
  <c r="AM19" i="8"/>
  <c r="AU19" i="8"/>
  <c r="AC19" i="8"/>
  <c r="BY19" i="8"/>
  <c r="I19" i="8"/>
  <c r="BE19" i="8"/>
  <c r="K19" i="8"/>
  <c r="BG19" i="8"/>
  <c r="AO19" i="8"/>
  <c r="BK19" i="8"/>
  <c r="U19" i="8"/>
  <c r="W19" i="8"/>
  <c r="AA19" i="8"/>
  <c r="BW19" i="8"/>
  <c r="CC19" i="8"/>
  <c r="AS19" i="8"/>
  <c r="Y15" i="8"/>
  <c r="BU15" i="8"/>
  <c r="G15" i="8"/>
  <c r="BC15" i="8"/>
  <c r="AK15" i="8"/>
  <c r="S15" i="8"/>
  <c r="CA15" i="8"/>
  <c r="BI15" i="8"/>
  <c r="AQ15" i="8"/>
  <c r="BJ15" i="8"/>
  <c r="H15" i="8"/>
  <c r="Z15" i="8"/>
  <c r="BV15" i="8"/>
  <c r="CB15" i="8"/>
  <c r="T15" i="8"/>
  <c r="BD15" i="8"/>
  <c r="AR15" i="8"/>
  <c r="AL15" i="8"/>
  <c r="AP15" i="8"/>
  <c r="X15" i="8"/>
  <c r="BH15" i="8"/>
  <c r="J15" i="8"/>
  <c r="BF15" i="8"/>
  <c r="AN15" i="8"/>
  <c r="AB15" i="8"/>
  <c r="AV15" i="8"/>
  <c r="V15" i="8"/>
  <c r="BL15" i="8"/>
  <c r="BN15" i="8"/>
  <c r="CF15" i="8"/>
  <c r="L15" i="8"/>
  <c r="CD15" i="8"/>
  <c r="BX15" i="8"/>
  <c r="AD15" i="8"/>
  <c r="BZ15" i="8"/>
  <c r="AT15" i="8"/>
  <c r="AO15" i="8"/>
  <c r="K15" i="8"/>
  <c r="BG15" i="8"/>
  <c r="I15" i="8"/>
  <c r="BE15" i="8"/>
  <c r="W15" i="8"/>
  <c r="U15" i="8"/>
  <c r="BK15" i="8"/>
  <c r="BM15" i="8"/>
  <c r="CE15" i="8"/>
  <c r="CC15" i="8"/>
  <c r="AA15" i="8"/>
  <c r="BW15" i="8"/>
  <c r="AC15" i="8"/>
  <c r="BY15" i="8"/>
  <c r="AU15" i="8"/>
  <c r="AS15" i="8"/>
  <c r="AM15" i="8"/>
  <c r="S9" i="8"/>
  <c r="BC9" i="8"/>
  <c r="CA9" i="8"/>
  <c r="BI9" i="8"/>
  <c r="Y9" i="8"/>
  <c r="BU9" i="8"/>
  <c r="AQ9" i="8"/>
  <c r="AK9" i="8"/>
  <c r="G9" i="8"/>
  <c r="H9" i="8"/>
  <c r="BD9" i="8"/>
  <c r="Z9" i="8"/>
  <c r="BV9" i="8"/>
  <c r="T9" i="8"/>
  <c r="AL9" i="8"/>
  <c r="CB9" i="8"/>
  <c r="AR9" i="8"/>
  <c r="BJ9" i="8"/>
  <c r="L9" i="8"/>
  <c r="BH9" i="8"/>
  <c r="BN9" i="8"/>
  <c r="J9" i="8"/>
  <c r="BF9" i="8"/>
  <c r="X9" i="8"/>
  <c r="AD9" i="8"/>
  <c r="BZ9" i="8"/>
  <c r="BL9" i="8"/>
  <c r="V9" i="8"/>
  <c r="CF9" i="8"/>
  <c r="AP9" i="8"/>
  <c r="AB9" i="8"/>
  <c r="BX9" i="8"/>
  <c r="CD9" i="8"/>
  <c r="AV9" i="8"/>
  <c r="AN9" i="8"/>
  <c r="AT9" i="8"/>
  <c r="AC9" i="8"/>
  <c r="BY9" i="8"/>
  <c r="U9" i="8"/>
  <c r="AM9" i="8"/>
  <c r="AO9" i="8"/>
  <c r="W9" i="8"/>
  <c r="AU9" i="8"/>
  <c r="CC9" i="8"/>
  <c r="AA9" i="8"/>
  <c r="BK9" i="8"/>
  <c r="K9" i="8"/>
  <c r="AS9" i="8"/>
  <c r="BW9" i="8"/>
  <c r="BM9" i="8"/>
  <c r="CE9" i="8"/>
  <c r="BG9" i="8"/>
  <c r="I9" i="8"/>
  <c r="BE9" i="8"/>
  <c r="AQ5" i="8"/>
  <c r="BI5" i="8"/>
  <c r="G5" i="8"/>
  <c r="BC5" i="8"/>
  <c r="Y5" i="8"/>
  <c r="BU5" i="8"/>
  <c r="S5" i="8"/>
  <c r="AK5" i="8"/>
  <c r="CA5" i="8"/>
  <c r="AR5" i="8"/>
  <c r="BJ5" i="8"/>
  <c r="T5" i="8"/>
  <c r="H5" i="8"/>
  <c r="Z5" i="8"/>
  <c r="BV5" i="8"/>
  <c r="BD5" i="8"/>
  <c r="CB5" i="8"/>
  <c r="AL5" i="8"/>
  <c r="AP5" i="8"/>
  <c r="L5" i="8"/>
  <c r="AT5" i="8"/>
  <c r="X5" i="8"/>
  <c r="BH5" i="8"/>
  <c r="AV5" i="8"/>
  <c r="J5" i="8"/>
  <c r="BF5" i="8"/>
  <c r="AB5" i="8"/>
  <c r="BN5" i="8"/>
  <c r="CF5" i="8"/>
  <c r="V5" i="8"/>
  <c r="AN5" i="8"/>
  <c r="BX5" i="8"/>
  <c r="BL5" i="8"/>
  <c r="AD5" i="8"/>
  <c r="BZ5" i="8"/>
  <c r="CD5" i="8"/>
  <c r="AC5" i="8"/>
  <c r="BY5" i="8"/>
  <c r="CE5" i="8"/>
  <c r="CC5" i="8"/>
  <c r="AA5" i="8"/>
  <c r="BW5" i="8"/>
  <c r="AO5" i="8"/>
  <c r="AU5" i="8"/>
  <c r="AS5" i="8"/>
  <c r="AM5" i="8"/>
  <c r="K5" i="8"/>
  <c r="BG5" i="8"/>
  <c r="I5" i="8"/>
  <c r="BE5" i="8"/>
  <c r="BM5" i="8"/>
  <c r="W5" i="8"/>
  <c r="U5" i="8"/>
  <c r="BK5" i="8"/>
  <c r="Y96" i="8"/>
  <c r="BU96" i="8"/>
  <c r="BC96" i="8"/>
  <c r="S96" i="8"/>
  <c r="AK96" i="8"/>
  <c r="AQ96" i="8"/>
  <c r="BI96" i="8"/>
  <c r="G96" i="8"/>
  <c r="CA96" i="8"/>
  <c r="H96" i="8"/>
  <c r="BD96" i="8"/>
  <c r="T96" i="8"/>
  <c r="BJ96" i="8"/>
  <c r="CB96" i="8"/>
  <c r="Z96" i="8"/>
  <c r="BV96" i="8"/>
  <c r="AL96" i="8"/>
  <c r="AR96" i="8"/>
  <c r="AV96" i="8"/>
  <c r="AP96" i="8"/>
  <c r="L96" i="8"/>
  <c r="BH96" i="8"/>
  <c r="X96" i="8"/>
  <c r="BN96" i="8"/>
  <c r="CF96" i="8"/>
  <c r="AD96" i="8"/>
  <c r="BZ96" i="8"/>
  <c r="CD96" i="8"/>
  <c r="AC96" i="8"/>
  <c r="BY96" i="8"/>
  <c r="W96" i="8"/>
  <c r="BG96" i="8"/>
  <c r="BL96" i="8"/>
  <c r="AT96" i="8"/>
  <c r="AO96" i="8"/>
  <c r="AU96" i="8"/>
  <c r="U96" i="8"/>
  <c r="AM96" i="8"/>
  <c r="BK96" i="8"/>
  <c r="AA96" i="8"/>
  <c r="BW96" i="8"/>
  <c r="I96" i="8"/>
  <c r="AB96" i="8"/>
  <c r="BX96" i="8"/>
  <c r="J96" i="8"/>
  <c r="BF96" i="8"/>
  <c r="CC96" i="8"/>
  <c r="AN96" i="8"/>
  <c r="V96" i="8"/>
  <c r="BM96" i="8"/>
  <c r="K96" i="8"/>
  <c r="CE96" i="8"/>
  <c r="AS96" i="8"/>
  <c r="BE96" i="8"/>
  <c r="AK92" i="8"/>
  <c r="BI92" i="8"/>
  <c r="Y92" i="8"/>
  <c r="BU92" i="8"/>
  <c r="G92" i="8"/>
  <c r="BC92" i="8"/>
  <c r="S92" i="8"/>
  <c r="AQ92" i="8"/>
  <c r="CA92" i="8"/>
  <c r="H92" i="8"/>
  <c r="BD92" i="8"/>
  <c r="T92" i="8"/>
  <c r="BJ92" i="8"/>
  <c r="CB92" i="8"/>
  <c r="Z92" i="8"/>
  <c r="BV92" i="8"/>
  <c r="AR92" i="8"/>
  <c r="AL92" i="8"/>
  <c r="AV92" i="8"/>
  <c r="AP92" i="8"/>
  <c r="L92" i="8"/>
  <c r="BH92" i="8"/>
  <c r="X92" i="8"/>
  <c r="BN92" i="8"/>
  <c r="CF92" i="8"/>
  <c r="AD92" i="8"/>
  <c r="BZ92" i="8"/>
  <c r="CD92" i="8"/>
  <c r="AC92" i="8"/>
  <c r="BY92" i="8"/>
  <c r="AU92" i="8"/>
  <c r="BL92" i="8"/>
  <c r="AT92" i="8"/>
  <c r="AO92" i="8"/>
  <c r="W92" i="8"/>
  <c r="U92" i="8"/>
  <c r="BK92" i="8"/>
  <c r="I92" i="8"/>
  <c r="AB92" i="8"/>
  <c r="BX92" i="8"/>
  <c r="J92" i="8"/>
  <c r="BF92" i="8"/>
  <c r="K92" i="8"/>
  <c r="CE92" i="8"/>
  <c r="CC92" i="8"/>
  <c r="AM92" i="8"/>
  <c r="AN92" i="8"/>
  <c r="V92" i="8"/>
  <c r="BM92" i="8"/>
  <c r="BG92" i="8"/>
  <c r="AS92" i="8"/>
  <c r="AA92" i="8"/>
  <c r="BE92" i="8"/>
  <c r="BW92" i="8"/>
  <c r="Y76" i="8"/>
  <c r="BU76" i="8"/>
  <c r="AK76" i="8"/>
  <c r="BI76" i="8"/>
  <c r="AQ76" i="8"/>
  <c r="S76" i="8"/>
  <c r="CA76" i="8"/>
  <c r="G76" i="8"/>
  <c r="BC76" i="8"/>
  <c r="AR76" i="8"/>
  <c r="AL76" i="8"/>
  <c r="H76" i="8"/>
  <c r="BD76" i="8"/>
  <c r="T76" i="8"/>
  <c r="BJ76" i="8"/>
  <c r="CB76" i="8"/>
  <c r="Z76" i="8"/>
  <c r="BV76" i="8"/>
  <c r="CF76" i="8"/>
  <c r="AD76" i="8"/>
  <c r="BZ76" i="8"/>
  <c r="AV76" i="8"/>
  <c r="AP76" i="8"/>
  <c r="L76" i="8"/>
  <c r="BH76" i="8"/>
  <c r="X76" i="8"/>
  <c r="BN76" i="8"/>
  <c r="AN76" i="8"/>
  <c r="V76" i="8"/>
  <c r="BM76" i="8"/>
  <c r="K76" i="8"/>
  <c r="CE76" i="8"/>
  <c r="W76" i="8"/>
  <c r="CD76" i="8"/>
  <c r="AC76" i="8"/>
  <c r="BY76" i="8"/>
  <c r="BG76" i="8"/>
  <c r="I76" i="8"/>
  <c r="BE76" i="8"/>
  <c r="AA76" i="8"/>
  <c r="AM76" i="8"/>
  <c r="BL76" i="8"/>
  <c r="AT76" i="8"/>
  <c r="AO76" i="8"/>
  <c r="AU76" i="8"/>
  <c r="U76" i="8"/>
  <c r="BW76" i="8"/>
  <c r="AB76" i="8"/>
  <c r="BX76" i="8"/>
  <c r="J76" i="8"/>
  <c r="BF76" i="8"/>
  <c r="CC76" i="8"/>
  <c r="BK76" i="8"/>
  <c r="AS76" i="8"/>
  <c r="Y72" i="8"/>
  <c r="BU72" i="8"/>
  <c r="AK72" i="8"/>
  <c r="BI72" i="8"/>
  <c r="BC72" i="8"/>
  <c r="AQ72" i="8"/>
  <c r="S72" i="8"/>
  <c r="CA72" i="8"/>
  <c r="G72" i="8"/>
  <c r="AR72" i="8"/>
  <c r="AL72" i="8"/>
  <c r="H72" i="8"/>
  <c r="BD72" i="8"/>
  <c r="T72" i="8"/>
  <c r="BJ72" i="8"/>
  <c r="CB72" i="8"/>
  <c r="Z72" i="8"/>
  <c r="BV72" i="8"/>
  <c r="CF72" i="8"/>
  <c r="AD72" i="8"/>
  <c r="BZ72" i="8"/>
  <c r="AV72" i="8"/>
  <c r="AP72" i="8"/>
  <c r="L72" i="8"/>
  <c r="BH72" i="8"/>
  <c r="X72" i="8"/>
  <c r="BN72" i="8"/>
  <c r="AN72" i="8"/>
  <c r="V72" i="8"/>
  <c r="BM72" i="8"/>
  <c r="CD72" i="8"/>
  <c r="AC72" i="8"/>
  <c r="BY72" i="8"/>
  <c r="K72" i="8"/>
  <c r="CE72" i="8"/>
  <c r="W72" i="8"/>
  <c r="I72" i="8"/>
  <c r="BE72" i="8"/>
  <c r="AA72" i="8"/>
  <c r="BK72" i="8"/>
  <c r="BL72" i="8"/>
  <c r="AT72" i="8"/>
  <c r="AO72" i="8"/>
  <c r="BG72" i="8"/>
  <c r="U72" i="8"/>
  <c r="AM72" i="8"/>
  <c r="AB72" i="8"/>
  <c r="BX72" i="8"/>
  <c r="J72" i="8"/>
  <c r="BF72" i="8"/>
  <c r="AU72" i="8"/>
  <c r="CC72" i="8"/>
  <c r="BW72" i="8"/>
  <c r="AS72" i="8"/>
  <c r="Y68" i="8"/>
  <c r="BU68" i="8"/>
  <c r="AK68" i="8"/>
  <c r="BI68" i="8"/>
  <c r="CA68" i="8"/>
  <c r="G68" i="8"/>
  <c r="BC68" i="8"/>
  <c r="AQ68" i="8"/>
  <c r="S68" i="8"/>
  <c r="AR68" i="8"/>
  <c r="AL68" i="8"/>
  <c r="H68" i="8"/>
  <c r="BD68" i="8"/>
  <c r="T68" i="8"/>
  <c r="BJ68" i="8"/>
  <c r="CB68" i="8"/>
  <c r="Z68" i="8"/>
  <c r="BV68" i="8"/>
  <c r="CF68" i="8"/>
  <c r="AD68" i="8"/>
  <c r="BZ68" i="8"/>
  <c r="AV68" i="8"/>
  <c r="AP68" i="8"/>
  <c r="BL68" i="8"/>
  <c r="L68" i="8"/>
  <c r="BH68" i="8"/>
  <c r="AB68" i="8"/>
  <c r="BX68" i="8"/>
  <c r="X68" i="8"/>
  <c r="BN68" i="8"/>
  <c r="V68" i="8"/>
  <c r="BM68" i="8"/>
  <c r="AU68" i="8"/>
  <c r="CD68" i="8"/>
  <c r="AC68" i="8"/>
  <c r="BY68" i="8"/>
  <c r="I68" i="8"/>
  <c r="BE68" i="8"/>
  <c r="BK68" i="8"/>
  <c r="BW68" i="8"/>
  <c r="AT68" i="8"/>
  <c r="AO68" i="8"/>
  <c r="K68" i="8"/>
  <c r="CE68" i="8"/>
  <c r="W68" i="8"/>
  <c r="U68" i="8"/>
  <c r="AN68" i="8"/>
  <c r="J68" i="8"/>
  <c r="BF68" i="8"/>
  <c r="BG68" i="8"/>
  <c r="CC68" i="8"/>
  <c r="AA68" i="8"/>
  <c r="AM68" i="8"/>
  <c r="AS68" i="8"/>
  <c r="BI63" i="8"/>
  <c r="AQ63" i="8"/>
  <c r="BU63" i="8"/>
  <c r="G63" i="8"/>
  <c r="BC63" i="8"/>
  <c r="S63" i="8"/>
  <c r="AK63" i="8"/>
  <c r="CA63" i="8"/>
  <c r="Y63" i="8"/>
  <c r="AL63" i="8"/>
  <c r="CB63" i="8"/>
  <c r="AR63" i="8"/>
  <c r="BV63" i="8"/>
  <c r="BD63" i="8"/>
  <c r="Z63" i="8"/>
  <c r="H63" i="8"/>
  <c r="T63" i="8"/>
  <c r="BJ63" i="8"/>
  <c r="AD63" i="8"/>
  <c r="AV63" i="8"/>
  <c r="BN63" i="8"/>
  <c r="AP63" i="8"/>
  <c r="CF63" i="8"/>
  <c r="BZ63" i="8"/>
  <c r="AT63" i="8"/>
  <c r="BL63" i="8"/>
  <c r="BH63" i="8"/>
  <c r="L63" i="8"/>
  <c r="X63" i="8"/>
  <c r="BX63" i="8"/>
  <c r="W63" i="8"/>
  <c r="BG63" i="8"/>
  <c r="AO63" i="8"/>
  <c r="J63" i="8"/>
  <c r="AB63" i="8"/>
  <c r="BM63" i="8"/>
  <c r="CE63" i="8"/>
  <c r="AA63" i="8"/>
  <c r="AS63" i="8"/>
  <c r="BW63" i="8"/>
  <c r="BK63" i="8"/>
  <c r="U63" i="8"/>
  <c r="CC63" i="8"/>
  <c r="V63" i="8"/>
  <c r="CD63" i="8"/>
  <c r="AU63" i="8"/>
  <c r="BY63" i="8"/>
  <c r="AM63" i="8"/>
  <c r="I63" i="8"/>
  <c r="BE63" i="8"/>
  <c r="BF63" i="8"/>
  <c r="AN63" i="8"/>
  <c r="K63" i="8"/>
  <c r="AC63" i="8"/>
  <c r="BI59" i="8"/>
  <c r="CA59" i="8"/>
  <c r="Y59" i="8"/>
  <c r="AQ59" i="8"/>
  <c r="AK59" i="8"/>
  <c r="G59" i="8"/>
  <c r="BC59" i="8"/>
  <c r="S59" i="8"/>
  <c r="BU59" i="8"/>
  <c r="AL59" i="8"/>
  <c r="CB59" i="8"/>
  <c r="T59" i="8"/>
  <c r="H59" i="8"/>
  <c r="BJ59" i="8"/>
  <c r="BD59" i="8"/>
  <c r="Z59" i="8"/>
  <c r="BV59" i="8"/>
  <c r="AR59" i="8"/>
  <c r="AD59" i="8"/>
  <c r="BZ59" i="8"/>
  <c r="CF59" i="8"/>
  <c r="V59" i="8"/>
  <c r="AP59" i="8"/>
  <c r="L59" i="8"/>
  <c r="CD59" i="8"/>
  <c r="AN59" i="8"/>
  <c r="X59" i="8"/>
  <c r="BH59" i="8"/>
  <c r="AT59" i="8"/>
  <c r="BN59" i="8"/>
  <c r="AV59" i="8"/>
  <c r="J59" i="8"/>
  <c r="BF59" i="8"/>
  <c r="BL59" i="8"/>
  <c r="BX59" i="8"/>
  <c r="W59" i="8"/>
  <c r="BM59" i="8"/>
  <c r="CE59" i="8"/>
  <c r="U59" i="8"/>
  <c r="AA59" i="8"/>
  <c r="BW59" i="8"/>
  <c r="I59" i="8"/>
  <c r="BK59" i="8"/>
  <c r="AB59" i="8"/>
  <c r="AC59" i="8"/>
  <c r="AU59" i="8"/>
  <c r="AM59" i="8"/>
  <c r="AO59" i="8"/>
  <c r="K59" i="8"/>
  <c r="BG59" i="8"/>
  <c r="BY59" i="8"/>
  <c r="AS59" i="8"/>
  <c r="CC59" i="8"/>
  <c r="BE59" i="8"/>
  <c r="BC39" i="8"/>
  <c r="AK39" i="8"/>
  <c r="S39" i="8"/>
  <c r="Y39" i="8"/>
  <c r="G39" i="8"/>
  <c r="CA39" i="8"/>
  <c r="BI39" i="8"/>
  <c r="AQ39" i="8"/>
  <c r="BU39" i="8"/>
  <c r="Z39" i="8"/>
  <c r="BD39" i="8"/>
  <c r="BV39" i="8"/>
  <c r="H39" i="8"/>
  <c r="BJ39" i="8"/>
  <c r="T39" i="8"/>
  <c r="CB39" i="8"/>
  <c r="AR39" i="8"/>
  <c r="AL39" i="8"/>
  <c r="L39" i="8"/>
  <c r="AV39" i="8"/>
  <c r="BZ39" i="8"/>
  <c r="X39" i="8"/>
  <c r="BH39" i="8"/>
  <c r="AP39" i="8"/>
  <c r="BL39" i="8"/>
  <c r="J39" i="8"/>
  <c r="BN39" i="8"/>
  <c r="AB39" i="8"/>
  <c r="V39" i="8"/>
  <c r="BX39" i="8"/>
  <c r="BF39" i="8"/>
  <c r="AT39" i="8"/>
  <c r="CD39" i="8"/>
  <c r="CF39" i="8"/>
  <c r="AD39" i="8"/>
  <c r="AN39" i="8"/>
  <c r="K39" i="8"/>
  <c r="CE39" i="8"/>
  <c r="AO39" i="8"/>
  <c r="AU39" i="8"/>
  <c r="U39" i="8"/>
  <c r="BW39" i="8"/>
  <c r="BE39" i="8"/>
  <c r="AS39" i="8"/>
  <c r="BG39" i="8"/>
  <c r="W39" i="8"/>
  <c r="BM39" i="8"/>
  <c r="AM39" i="8"/>
  <c r="AA39" i="8"/>
  <c r="I39" i="8"/>
  <c r="AC39" i="8"/>
  <c r="BY39" i="8"/>
  <c r="CC39" i="8"/>
  <c r="BK39" i="8"/>
  <c r="CA35" i="8"/>
  <c r="BI35" i="8"/>
  <c r="AQ35" i="8"/>
  <c r="Y35" i="8"/>
  <c r="BU35" i="8"/>
  <c r="G35" i="8"/>
  <c r="BC35" i="8"/>
  <c r="AK35" i="8"/>
  <c r="S35" i="8"/>
  <c r="AR35" i="8"/>
  <c r="H35" i="8"/>
  <c r="BD35" i="8"/>
  <c r="BJ35" i="8"/>
  <c r="AL35" i="8"/>
  <c r="Z35" i="8"/>
  <c r="T35" i="8"/>
  <c r="CB35" i="8"/>
  <c r="BV35" i="8"/>
  <c r="L35" i="8"/>
  <c r="BH35" i="8"/>
  <c r="CD35" i="8"/>
  <c r="V35" i="8"/>
  <c r="BF35" i="8"/>
  <c r="X35" i="8"/>
  <c r="AD35" i="8"/>
  <c r="BN35" i="8"/>
  <c r="BL35" i="8"/>
  <c r="CF35" i="8"/>
  <c r="BZ35" i="8"/>
  <c r="AB35" i="8"/>
  <c r="BX35" i="8"/>
  <c r="AV35" i="8"/>
  <c r="AP35" i="8"/>
  <c r="AN35" i="8"/>
  <c r="AT35" i="8"/>
  <c r="K35" i="8"/>
  <c r="BG35" i="8"/>
  <c r="BM35" i="8"/>
  <c r="W35" i="8"/>
  <c r="AC35" i="8"/>
  <c r="BY35" i="8"/>
  <c r="BK35" i="8"/>
  <c r="U35" i="8"/>
  <c r="J35" i="8"/>
  <c r="CE35" i="8"/>
  <c r="AO35" i="8"/>
  <c r="AA35" i="8"/>
  <c r="BW35" i="8"/>
  <c r="CC35" i="8"/>
  <c r="BE35" i="8"/>
  <c r="AU35" i="8"/>
  <c r="AM35" i="8"/>
  <c r="AS35" i="8"/>
  <c r="I35" i="8"/>
  <c r="CA31" i="8"/>
  <c r="BI31" i="8"/>
  <c r="AQ31" i="8"/>
  <c r="Y31" i="8"/>
  <c r="BU31" i="8"/>
  <c r="G31" i="8"/>
  <c r="BC31" i="8"/>
  <c r="AK31" i="8"/>
  <c r="S31" i="8"/>
  <c r="AR31" i="8"/>
  <c r="BV31" i="8"/>
  <c r="H31" i="8"/>
  <c r="BD31" i="8"/>
  <c r="Z31" i="8"/>
  <c r="T31" i="8"/>
  <c r="BJ31" i="8"/>
  <c r="AL31" i="8"/>
  <c r="CB31" i="8"/>
  <c r="L31" i="8"/>
  <c r="BH31" i="8"/>
  <c r="AP31" i="8"/>
  <c r="AT31" i="8"/>
  <c r="X31" i="8"/>
  <c r="BL31" i="8"/>
  <c r="CD31" i="8"/>
  <c r="V31" i="8"/>
  <c r="CF31" i="8"/>
  <c r="AD31" i="8"/>
  <c r="BN31" i="8"/>
  <c r="AB31" i="8"/>
  <c r="BX31" i="8"/>
  <c r="BF31" i="8"/>
  <c r="J31" i="8"/>
  <c r="AV31" i="8"/>
  <c r="BZ31" i="8"/>
  <c r="AN31" i="8"/>
  <c r="K31" i="8"/>
  <c r="BG31" i="8"/>
  <c r="BM31" i="8"/>
  <c r="W31" i="8"/>
  <c r="AC31" i="8"/>
  <c r="BY31" i="8"/>
  <c r="BK31" i="8"/>
  <c r="U31" i="8"/>
  <c r="I31" i="8"/>
  <c r="CE31" i="8"/>
  <c r="AO31" i="8"/>
  <c r="AA31" i="8"/>
  <c r="BW31" i="8"/>
  <c r="CC31" i="8"/>
  <c r="BE31" i="8"/>
  <c r="AU31" i="8"/>
  <c r="AM31" i="8"/>
  <c r="AS31" i="8"/>
  <c r="CA27" i="8"/>
  <c r="BI27" i="8"/>
  <c r="AQ27" i="8"/>
  <c r="Y27" i="8"/>
  <c r="BU27" i="8"/>
  <c r="G27" i="8"/>
  <c r="BC27" i="8"/>
  <c r="AK27" i="8"/>
  <c r="S27" i="8"/>
  <c r="AR27" i="8"/>
  <c r="H27" i="8"/>
  <c r="BD27" i="8"/>
  <c r="T27" i="8"/>
  <c r="BV27" i="8"/>
  <c r="Z27" i="8"/>
  <c r="CB27" i="8"/>
  <c r="BJ27" i="8"/>
  <c r="AL27" i="8"/>
  <c r="L27" i="8"/>
  <c r="BH27" i="8"/>
  <c r="BZ27" i="8"/>
  <c r="J27" i="8"/>
  <c r="X27" i="8"/>
  <c r="AP27" i="8"/>
  <c r="BL27" i="8"/>
  <c r="AT27" i="8"/>
  <c r="CF27" i="8"/>
  <c r="AB27" i="8"/>
  <c r="BX27" i="8"/>
  <c r="CD27" i="8"/>
  <c r="V27" i="8"/>
  <c r="AV27" i="8"/>
  <c r="AD27" i="8"/>
  <c r="BN27" i="8"/>
  <c r="AN27" i="8"/>
  <c r="K27" i="8"/>
  <c r="BG27" i="8"/>
  <c r="BM27" i="8"/>
  <c r="BF27" i="8"/>
  <c r="W27" i="8"/>
  <c r="AC27" i="8"/>
  <c r="BY27" i="8"/>
  <c r="BK27" i="8"/>
  <c r="U27" i="8"/>
  <c r="I27" i="8"/>
  <c r="CE27" i="8"/>
  <c r="AO27" i="8"/>
  <c r="AA27" i="8"/>
  <c r="BW27" i="8"/>
  <c r="CC27" i="8"/>
  <c r="BE27" i="8"/>
  <c r="AU27" i="8"/>
  <c r="AM27" i="8"/>
  <c r="AS27" i="8"/>
  <c r="CA22" i="8"/>
  <c r="BI22" i="8"/>
  <c r="AQ22" i="8"/>
  <c r="Y22" i="8"/>
  <c r="BU22" i="8"/>
  <c r="G22" i="8"/>
  <c r="BC22" i="8"/>
  <c r="AK22" i="8"/>
  <c r="S22" i="8"/>
  <c r="AR22" i="8"/>
  <c r="BV22" i="8"/>
  <c r="H22" i="8"/>
  <c r="BD22" i="8"/>
  <c r="T22" i="8"/>
  <c r="CB22" i="8"/>
  <c r="AL22" i="8"/>
  <c r="Z22" i="8"/>
  <c r="BJ22" i="8"/>
  <c r="AV22" i="8"/>
  <c r="BN22" i="8"/>
  <c r="AN22" i="8"/>
  <c r="BF22" i="8"/>
  <c r="L22" i="8"/>
  <c r="BH22" i="8"/>
  <c r="CD22" i="8"/>
  <c r="V22" i="8"/>
  <c r="X22" i="8"/>
  <c r="BL22" i="8"/>
  <c r="CF22" i="8"/>
  <c r="AP22" i="8"/>
  <c r="BZ22" i="8"/>
  <c r="AD22" i="8"/>
  <c r="AB22" i="8"/>
  <c r="BX22" i="8"/>
  <c r="J22" i="8"/>
  <c r="AT22" i="8"/>
  <c r="W22" i="8"/>
  <c r="AA22" i="8"/>
  <c r="BW22" i="8"/>
  <c r="CE22" i="8"/>
  <c r="BM22" i="8"/>
  <c r="AM22" i="8"/>
  <c r="AS22" i="8"/>
  <c r="AU22" i="8"/>
  <c r="AC22" i="8"/>
  <c r="BY22" i="8"/>
  <c r="I22" i="8"/>
  <c r="BE22" i="8"/>
  <c r="CC22" i="8"/>
  <c r="K22" i="8"/>
  <c r="BG22" i="8"/>
  <c r="AO22" i="8"/>
  <c r="BK22" i="8"/>
  <c r="U22" i="8"/>
  <c r="BI18" i="8"/>
  <c r="AQ18" i="8"/>
  <c r="Y18" i="8"/>
  <c r="BU18" i="8"/>
  <c r="G18" i="8"/>
  <c r="BC18" i="8"/>
  <c r="AK18" i="8"/>
  <c r="S18" i="8"/>
  <c r="CA18" i="8"/>
  <c r="BJ18" i="8"/>
  <c r="T18" i="8"/>
  <c r="CB18" i="8"/>
  <c r="Z18" i="8"/>
  <c r="BV18" i="8"/>
  <c r="H18" i="8"/>
  <c r="AR18" i="8"/>
  <c r="AL18" i="8"/>
  <c r="BD18" i="8"/>
  <c r="AD18" i="8"/>
  <c r="BZ18" i="8"/>
  <c r="AV18" i="8"/>
  <c r="AT18" i="8"/>
  <c r="AP18" i="8"/>
  <c r="L18" i="8"/>
  <c r="J18" i="8"/>
  <c r="BF18" i="8"/>
  <c r="AB18" i="8"/>
  <c r="X18" i="8"/>
  <c r="BH18" i="8"/>
  <c r="V18" i="8"/>
  <c r="BX18" i="8"/>
  <c r="BL18" i="8"/>
  <c r="BN18" i="8"/>
  <c r="CF18" i="8"/>
  <c r="CD18" i="8"/>
  <c r="AN18" i="8"/>
  <c r="AC18" i="8"/>
  <c r="BY18" i="8"/>
  <c r="AU18" i="8"/>
  <c r="AS18" i="8"/>
  <c r="AM18" i="8"/>
  <c r="AO18" i="8"/>
  <c r="K18" i="8"/>
  <c r="BG18" i="8"/>
  <c r="I18" i="8"/>
  <c r="BE18" i="8"/>
  <c r="W18" i="8"/>
  <c r="U18" i="8"/>
  <c r="BK18" i="8"/>
  <c r="BM18" i="8"/>
  <c r="CE18" i="8"/>
  <c r="CC18" i="8"/>
  <c r="AA18" i="8"/>
  <c r="BW18" i="8"/>
  <c r="CA13" i="8"/>
  <c r="BI13" i="8"/>
  <c r="AQ13" i="8"/>
  <c r="Y13" i="8"/>
  <c r="BU13" i="8"/>
  <c r="G13" i="8"/>
  <c r="BC13" i="8"/>
  <c r="AK13" i="8"/>
  <c r="S13" i="8"/>
  <c r="AL13" i="8"/>
  <c r="H13" i="8"/>
  <c r="T13" i="8"/>
  <c r="BD13" i="8"/>
  <c r="BJ13" i="8"/>
  <c r="AR13" i="8"/>
  <c r="CB13" i="8"/>
  <c r="Z13" i="8"/>
  <c r="BV13" i="8"/>
  <c r="BN13" i="8"/>
  <c r="CD13" i="8"/>
  <c r="AD13" i="8"/>
  <c r="BZ13" i="8"/>
  <c r="X13" i="8"/>
  <c r="L13" i="8"/>
  <c r="AV13" i="8"/>
  <c r="AT13" i="8"/>
  <c r="AN13" i="8"/>
  <c r="BL13" i="8"/>
  <c r="AP13" i="8"/>
  <c r="BH13" i="8"/>
  <c r="CF13" i="8"/>
  <c r="J13" i="8"/>
  <c r="BF13" i="8"/>
  <c r="AB13" i="8"/>
  <c r="V13" i="8"/>
  <c r="BX13" i="8"/>
  <c r="BM13" i="8"/>
  <c r="CE13" i="8"/>
  <c r="CC13" i="8"/>
  <c r="AA13" i="8"/>
  <c r="BW13" i="8"/>
  <c r="AC13" i="8"/>
  <c r="BY13" i="8"/>
  <c r="AU13" i="8"/>
  <c r="AS13" i="8"/>
  <c r="AM13" i="8"/>
  <c r="AO13" i="8"/>
  <c r="K13" i="8"/>
  <c r="BG13" i="8"/>
  <c r="I13" i="8"/>
  <c r="BE13" i="8"/>
  <c r="W13" i="8"/>
  <c r="U13" i="8"/>
  <c r="BK13" i="8"/>
  <c r="AK8" i="8"/>
  <c r="CA8" i="8"/>
  <c r="AQ8" i="8"/>
  <c r="BI8" i="8"/>
  <c r="G8" i="8"/>
  <c r="BC8" i="8"/>
  <c r="Y8" i="8"/>
  <c r="BU8" i="8"/>
  <c r="S8" i="8"/>
  <c r="AL8" i="8"/>
  <c r="BJ8" i="8"/>
  <c r="H8" i="8"/>
  <c r="CB8" i="8"/>
  <c r="Z8" i="8"/>
  <c r="BV8" i="8"/>
  <c r="BD8" i="8"/>
  <c r="AR8" i="8"/>
  <c r="T8" i="8"/>
  <c r="AD8" i="8"/>
  <c r="BZ8" i="8"/>
  <c r="CF8" i="8"/>
  <c r="CD8" i="8"/>
  <c r="BX8" i="8"/>
  <c r="AP8" i="8"/>
  <c r="AT8" i="8"/>
  <c r="X8" i="8"/>
  <c r="L8" i="8"/>
  <c r="AV8" i="8"/>
  <c r="J8" i="8"/>
  <c r="BF8" i="8"/>
  <c r="BN8" i="8"/>
  <c r="BH8" i="8"/>
  <c r="V8" i="8"/>
  <c r="AN8" i="8"/>
  <c r="AB8" i="8"/>
  <c r="BL8" i="8"/>
  <c r="BM8" i="8"/>
  <c r="W8" i="8"/>
  <c r="U8" i="8"/>
  <c r="BK8" i="8"/>
  <c r="AC8" i="8"/>
  <c r="BY8" i="8"/>
  <c r="CE8" i="8"/>
  <c r="CC8" i="8"/>
  <c r="AA8" i="8"/>
  <c r="BW8" i="8"/>
  <c r="AO8" i="8"/>
  <c r="AU8" i="8"/>
  <c r="AS8" i="8"/>
  <c r="AM8" i="8"/>
  <c r="K8" i="8"/>
  <c r="BG8" i="8"/>
  <c r="I8" i="8"/>
  <c r="BE8" i="8"/>
  <c r="BU4" i="8"/>
  <c r="Y4" i="8"/>
  <c r="BI4" i="8"/>
  <c r="AK4" i="8"/>
  <c r="CA4" i="8"/>
  <c r="S4" i="8"/>
  <c r="BC4" i="8"/>
  <c r="G4" i="8"/>
  <c r="AQ4" i="8"/>
  <c r="BD4" i="8"/>
  <c r="H4" i="8"/>
  <c r="AR4" i="8"/>
  <c r="BV4" i="8"/>
  <c r="BJ4" i="8"/>
  <c r="CB4" i="8"/>
  <c r="Z4" i="8"/>
  <c r="AL4" i="8"/>
  <c r="T4" i="8"/>
  <c r="AV4" i="8"/>
  <c r="BZ4" i="8"/>
  <c r="CF4" i="8"/>
  <c r="BN4" i="8"/>
  <c r="X4" i="8"/>
  <c r="AP4" i="8"/>
  <c r="BH4" i="8"/>
  <c r="L4" i="8"/>
  <c r="AD4" i="8"/>
  <c r="BX4" i="8"/>
  <c r="AB4" i="8"/>
  <c r="J4" i="8"/>
  <c r="AO4" i="8"/>
  <c r="AU4" i="8"/>
  <c r="BL4" i="8"/>
  <c r="AT4" i="8"/>
  <c r="BY4" i="8"/>
  <c r="AC4" i="8"/>
  <c r="CE4" i="8"/>
  <c r="AS4" i="8"/>
  <c r="BW4" i="8"/>
  <c r="AA4" i="8"/>
  <c r="AM4" i="8"/>
  <c r="V4" i="8"/>
  <c r="BM4" i="8"/>
  <c r="W4" i="8"/>
  <c r="CC4" i="8"/>
  <c r="BK4" i="8"/>
  <c r="BE4" i="8"/>
  <c r="AN4" i="8"/>
  <c r="BF4" i="8"/>
  <c r="CD4" i="8"/>
  <c r="BG4" i="8"/>
  <c r="K4" i="8"/>
  <c r="U4" i="8"/>
  <c r="I4" i="8"/>
  <c r="BI95" i="8"/>
  <c r="CA95" i="8"/>
  <c r="BC95" i="8"/>
  <c r="Y95" i="8"/>
  <c r="BU95" i="8"/>
  <c r="AK95" i="8"/>
  <c r="AQ95" i="8"/>
  <c r="S95" i="8"/>
  <c r="G95" i="8"/>
  <c r="AR95" i="8"/>
  <c r="AL95" i="8"/>
  <c r="H95" i="8"/>
  <c r="BD95" i="8"/>
  <c r="BV95" i="8"/>
  <c r="T95" i="8"/>
  <c r="BJ95" i="8"/>
  <c r="CB95" i="8"/>
  <c r="Z95" i="8"/>
  <c r="CF95" i="8"/>
  <c r="AD95" i="8"/>
  <c r="BZ95" i="8"/>
  <c r="AV95" i="8"/>
  <c r="AP95" i="8"/>
  <c r="L95" i="8"/>
  <c r="BH95" i="8"/>
  <c r="X95" i="8"/>
  <c r="BN95" i="8"/>
  <c r="AN95" i="8"/>
  <c r="V95" i="8"/>
  <c r="BM95" i="8"/>
  <c r="CE95" i="8"/>
  <c r="W95" i="8"/>
  <c r="CD95" i="8"/>
  <c r="AC95" i="8"/>
  <c r="BY95" i="8"/>
  <c r="I95" i="8"/>
  <c r="BE95" i="8"/>
  <c r="BK95" i="8"/>
  <c r="BL95" i="8"/>
  <c r="AT95" i="8"/>
  <c r="AO95" i="8"/>
  <c r="K95" i="8"/>
  <c r="AU95" i="8"/>
  <c r="U95" i="8"/>
  <c r="AA95" i="8"/>
  <c r="AS95" i="8"/>
  <c r="AB95" i="8"/>
  <c r="BX95" i="8"/>
  <c r="J95" i="8"/>
  <c r="BF95" i="8"/>
  <c r="BG95" i="8"/>
  <c r="CC95" i="8"/>
  <c r="BW95" i="8"/>
  <c r="AM95" i="8"/>
  <c r="Y91" i="8"/>
  <c r="BU91" i="8"/>
  <c r="AK91" i="8"/>
  <c r="BI91" i="8"/>
  <c r="S91" i="8"/>
  <c r="CA91" i="8"/>
  <c r="G91" i="8"/>
  <c r="BC91" i="8"/>
  <c r="AQ91" i="8"/>
  <c r="AR91" i="8"/>
  <c r="AL91" i="8"/>
  <c r="H91" i="8"/>
  <c r="BD91" i="8"/>
  <c r="T91" i="8"/>
  <c r="BJ91" i="8"/>
  <c r="CB91" i="8"/>
  <c r="Z91" i="8"/>
  <c r="BV91" i="8"/>
  <c r="CF91" i="8"/>
  <c r="AD91" i="8"/>
  <c r="BZ91" i="8"/>
  <c r="AV91" i="8"/>
  <c r="AP91" i="8"/>
  <c r="L91" i="8"/>
  <c r="BH91" i="8"/>
  <c r="X91" i="8"/>
  <c r="BN91" i="8"/>
  <c r="AN91" i="8"/>
  <c r="V91" i="8"/>
  <c r="BM91" i="8"/>
  <c r="BG91" i="8"/>
  <c r="CD91" i="8"/>
  <c r="AC91" i="8"/>
  <c r="BY91" i="8"/>
  <c r="AU91" i="8"/>
  <c r="I91" i="8"/>
  <c r="BE91" i="8"/>
  <c r="BW91" i="8"/>
  <c r="BL91" i="8"/>
  <c r="AT91" i="8"/>
  <c r="AO91" i="8"/>
  <c r="U91" i="8"/>
  <c r="BK91" i="8"/>
  <c r="AS91" i="8"/>
  <c r="AA91" i="8"/>
  <c r="AM91" i="8"/>
  <c r="AB91" i="8"/>
  <c r="BX91" i="8"/>
  <c r="J91" i="8"/>
  <c r="BF91" i="8"/>
  <c r="K91" i="8"/>
  <c r="CE91" i="8"/>
  <c r="W91" i="8"/>
  <c r="CC91" i="8"/>
  <c r="BI75" i="8"/>
  <c r="Y75" i="8"/>
  <c r="BU75" i="8"/>
  <c r="AK75" i="8"/>
  <c r="BC75" i="8"/>
  <c r="AQ75" i="8"/>
  <c r="CA75" i="8"/>
  <c r="S75" i="8"/>
  <c r="G75" i="8"/>
  <c r="CB75" i="8"/>
  <c r="Z75" i="8"/>
  <c r="BV75" i="8"/>
  <c r="AR75" i="8"/>
  <c r="AL75" i="8"/>
  <c r="H75" i="8"/>
  <c r="BD75" i="8"/>
  <c r="T75" i="8"/>
  <c r="BJ75" i="8"/>
  <c r="X75" i="8"/>
  <c r="BN75" i="8"/>
  <c r="CF75" i="8"/>
  <c r="AD75" i="8"/>
  <c r="BZ75" i="8"/>
  <c r="AV75" i="8"/>
  <c r="AP75" i="8"/>
  <c r="L75" i="8"/>
  <c r="BH75" i="8"/>
  <c r="AB75" i="8"/>
  <c r="BX75" i="8"/>
  <c r="J75" i="8"/>
  <c r="BF75" i="8"/>
  <c r="AN75" i="8"/>
  <c r="V75" i="8"/>
  <c r="BM75" i="8"/>
  <c r="CE75" i="8"/>
  <c r="W75" i="8"/>
  <c r="AS75" i="8"/>
  <c r="AM75" i="8"/>
  <c r="BK75" i="8"/>
  <c r="CD75" i="8"/>
  <c r="AC75" i="8"/>
  <c r="BY75" i="8"/>
  <c r="K75" i="8"/>
  <c r="I75" i="8"/>
  <c r="BE75" i="8"/>
  <c r="AA75" i="8"/>
  <c r="CC75" i="8"/>
  <c r="BL75" i="8"/>
  <c r="AT75" i="8"/>
  <c r="AO75" i="8"/>
  <c r="AU75" i="8"/>
  <c r="BG75" i="8"/>
  <c r="U75" i="8"/>
  <c r="BW75" i="8"/>
  <c r="BI71" i="8"/>
  <c r="Y71" i="8"/>
  <c r="BU71" i="8"/>
  <c r="AK71" i="8"/>
  <c r="CA71" i="8"/>
  <c r="S71" i="8"/>
  <c r="G71" i="8"/>
  <c r="BC71" i="8"/>
  <c r="AQ71" i="8"/>
  <c r="CB71" i="8"/>
  <c r="Z71" i="8"/>
  <c r="BV71" i="8"/>
  <c r="AR71" i="8"/>
  <c r="AL71" i="8"/>
  <c r="H71" i="8"/>
  <c r="BD71" i="8"/>
  <c r="T71" i="8"/>
  <c r="BJ71" i="8"/>
  <c r="X71" i="8"/>
  <c r="BN71" i="8"/>
  <c r="CF71" i="8"/>
  <c r="AD71" i="8"/>
  <c r="BZ71" i="8"/>
  <c r="AV71" i="8"/>
  <c r="AP71" i="8"/>
  <c r="L71" i="8"/>
  <c r="BH71" i="8"/>
  <c r="AB71" i="8"/>
  <c r="BX71" i="8"/>
  <c r="J71" i="8"/>
  <c r="BF71" i="8"/>
  <c r="AU71" i="8"/>
  <c r="BG71" i="8"/>
  <c r="AN71" i="8"/>
  <c r="V71" i="8"/>
  <c r="BM71" i="8"/>
  <c r="AS71" i="8"/>
  <c r="BK71" i="8"/>
  <c r="BW71" i="8"/>
  <c r="CC71" i="8"/>
  <c r="AA71" i="8"/>
  <c r="CD71" i="8"/>
  <c r="AC71" i="8"/>
  <c r="BY71" i="8"/>
  <c r="CE71" i="8"/>
  <c r="W71" i="8"/>
  <c r="I71" i="8"/>
  <c r="BE71" i="8"/>
  <c r="BL71" i="8"/>
  <c r="AT71" i="8"/>
  <c r="AO71" i="8"/>
  <c r="K71" i="8"/>
  <c r="U71" i="8"/>
  <c r="AM71" i="8"/>
  <c r="BI67" i="8"/>
  <c r="Y67" i="8"/>
  <c r="BU67" i="8"/>
  <c r="AK67" i="8"/>
  <c r="CA67" i="8"/>
  <c r="S67" i="8"/>
  <c r="G67" i="8"/>
  <c r="BC67" i="8"/>
  <c r="AQ67" i="8"/>
  <c r="CB67" i="8"/>
  <c r="Z67" i="8"/>
  <c r="BV67" i="8"/>
  <c r="AR67" i="8"/>
  <c r="AL67" i="8"/>
  <c r="H67" i="8"/>
  <c r="BD67" i="8"/>
  <c r="T67" i="8"/>
  <c r="BJ67" i="8"/>
  <c r="X67" i="8"/>
  <c r="BN67" i="8"/>
  <c r="CF67" i="8"/>
  <c r="AD67" i="8"/>
  <c r="BZ67" i="8"/>
  <c r="AV67" i="8"/>
  <c r="AP67" i="8"/>
  <c r="BL67" i="8"/>
  <c r="L67" i="8"/>
  <c r="BH67" i="8"/>
  <c r="AN67" i="8"/>
  <c r="J67" i="8"/>
  <c r="BF67" i="8"/>
  <c r="K67" i="8"/>
  <c r="BX67" i="8"/>
  <c r="V67" i="8"/>
  <c r="BM67" i="8"/>
  <c r="AU67" i="8"/>
  <c r="BG67" i="8"/>
  <c r="AS67" i="8"/>
  <c r="AA67" i="8"/>
  <c r="BW67" i="8"/>
  <c r="CC67" i="8"/>
  <c r="CD67" i="8"/>
  <c r="AC67" i="8"/>
  <c r="BY67" i="8"/>
  <c r="I67" i="8"/>
  <c r="BE67" i="8"/>
  <c r="BK67" i="8"/>
  <c r="AM67" i="8"/>
  <c r="AB67" i="8"/>
  <c r="AT67" i="8"/>
  <c r="AO67" i="8"/>
  <c r="CE67" i="8"/>
  <c r="W67" i="8"/>
  <c r="U67" i="8"/>
  <c r="S62" i="8"/>
  <c r="CA62" i="8"/>
  <c r="BU62" i="8"/>
  <c r="AQ62" i="8"/>
  <c r="G62" i="8"/>
  <c r="BC62" i="8"/>
  <c r="Y62" i="8"/>
  <c r="BI62" i="8"/>
  <c r="AK62" i="8"/>
  <c r="Z62" i="8"/>
  <c r="BV62" i="8"/>
  <c r="T62" i="8"/>
  <c r="AL62" i="8"/>
  <c r="AR62" i="8"/>
  <c r="BD62" i="8"/>
  <c r="H62" i="8"/>
  <c r="BJ62" i="8"/>
  <c r="CB62" i="8"/>
  <c r="BN62" i="8"/>
  <c r="AD62" i="8"/>
  <c r="BZ62" i="8"/>
  <c r="X62" i="8"/>
  <c r="BH62" i="8"/>
  <c r="V62" i="8"/>
  <c r="AP62" i="8"/>
  <c r="AV62" i="8"/>
  <c r="CF62" i="8"/>
  <c r="CD62" i="8"/>
  <c r="L62" i="8"/>
  <c r="BF62" i="8"/>
  <c r="K62" i="8"/>
  <c r="BG62" i="8"/>
  <c r="AO62" i="8"/>
  <c r="AC62" i="8"/>
  <c r="BX62" i="8"/>
  <c r="W62" i="8"/>
  <c r="BM62" i="8"/>
  <c r="BK62" i="8"/>
  <c r="J62" i="8"/>
  <c r="AN62" i="8"/>
  <c r="CE62" i="8"/>
  <c r="BY62" i="8"/>
  <c r="AA62" i="8"/>
  <c r="BW62" i="8"/>
  <c r="BE62" i="8"/>
  <c r="AT62" i="8"/>
  <c r="AB62" i="8"/>
  <c r="BL62" i="8"/>
  <c r="AU62" i="8"/>
  <c r="AM62" i="8"/>
  <c r="CC62" i="8"/>
  <c r="U62" i="8"/>
  <c r="I62" i="8"/>
  <c r="AS62" i="8"/>
  <c r="S58" i="8"/>
  <c r="BI58" i="8"/>
  <c r="CA58" i="8"/>
  <c r="Y58" i="8"/>
  <c r="BU58" i="8"/>
  <c r="AQ58" i="8"/>
  <c r="AK58" i="8"/>
  <c r="G58" i="8"/>
  <c r="BC58" i="8"/>
  <c r="Z58" i="8"/>
  <c r="BV58" i="8"/>
  <c r="AR58" i="8"/>
  <c r="T58" i="8"/>
  <c r="AL58" i="8"/>
  <c r="CB58" i="8"/>
  <c r="BD58" i="8"/>
  <c r="BJ58" i="8"/>
  <c r="H58" i="8"/>
  <c r="BN58" i="8"/>
  <c r="L58" i="8"/>
  <c r="AV58" i="8"/>
  <c r="J58" i="8"/>
  <c r="BF58" i="8"/>
  <c r="AD58" i="8"/>
  <c r="BZ58" i="8"/>
  <c r="BH58" i="8"/>
  <c r="V58" i="8"/>
  <c r="AP58" i="8"/>
  <c r="CF58" i="8"/>
  <c r="CD58" i="8"/>
  <c r="X58" i="8"/>
  <c r="AT58" i="8"/>
  <c r="AO58" i="8"/>
  <c r="K58" i="8"/>
  <c r="BG58" i="8"/>
  <c r="AN58" i="8"/>
  <c r="BL58" i="8"/>
  <c r="W58" i="8"/>
  <c r="I58" i="8"/>
  <c r="BE58" i="8"/>
  <c r="BK58" i="8"/>
  <c r="AB58" i="8"/>
  <c r="BM58" i="8"/>
  <c r="CE58" i="8"/>
  <c r="U58" i="8"/>
  <c r="AA58" i="8"/>
  <c r="BW58" i="8"/>
  <c r="AS58" i="8"/>
  <c r="BX58" i="8"/>
  <c r="AC58" i="8"/>
  <c r="BY58" i="8"/>
  <c r="AU58" i="8"/>
  <c r="CC58" i="8"/>
  <c r="AM58" i="8"/>
  <c r="S38" i="8"/>
  <c r="CA38" i="8"/>
  <c r="BI38" i="8"/>
  <c r="AQ38" i="8"/>
  <c r="Y38" i="8"/>
  <c r="BU38" i="8"/>
  <c r="G38" i="8"/>
  <c r="BC38" i="8"/>
  <c r="AK38" i="8"/>
  <c r="CB38" i="8"/>
  <c r="AL38" i="8"/>
  <c r="AR38" i="8"/>
  <c r="H38" i="8"/>
  <c r="BD38" i="8"/>
  <c r="Z38" i="8"/>
  <c r="T38" i="8"/>
  <c r="BV38" i="8"/>
  <c r="BJ38" i="8"/>
  <c r="AV38" i="8"/>
  <c r="AN38" i="8"/>
  <c r="V38" i="8"/>
  <c r="L38" i="8"/>
  <c r="BH38" i="8"/>
  <c r="AD38" i="8"/>
  <c r="CD38" i="8"/>
  <c r="J38" i="8"/>
  <c r="AT38" i="8"/>
  <c r="X38" i="8"/>
  <c r="BZ38" i="8"/>
  <c r="BL38" i="8"/>
  <c r="BF38" i="8"/>
  <c r="CF38" i="8"/>
  <c r="BN38" i="8"/>
  <c r="AP38" i="8"/>
  <c r="AB38" i="8"/>
  <c r="BX38" i="8"/>
  <c r="AU38" i="8"/>
  <c r="K38" i="8"/>
  <c r="BG38" i="8"/>
  <c r="BM38" i="8"/>
  <c r="I38" i="8"/>
  <c r="BE38" i="8"/>
  <c r="AS38" i="8"/>
  <c r="W38" i="8"/>
  <c r="AC38" i="8"/>
  <c r="BY38" i="8"/>
  <c r="BK38" i="8"/>
  <c r="U38" i="8"/>
  <c r="AM38" i="8"/>
  <c r="CE38" i="8"/>
  <c r="AO38" i="8"/>
  <c r="AA38" i="8"/>
  <c r="BW38" i="8"/>
  <c r="CC38" i="8"/>
  <c r="S34" i="8"/>
  <c r="CA34" i="8"/>
  <c r="BI34" i="8"/>
  <c r="AQ34" i="8"/>
  <c r="Y34" i="8"/>
  <c r="BU34" i="8"/>
  <c r="G34" i="8"/>
  <c r="BC34" i="8"/>
  <c r="AK34" i="8"/>
  <c r="CB34" i="8"/>
  <c r="BV34" i="8"/>
  <c r="AR34" i="8"/>
  <c r="AL34" i="8"/>
  <c r="BJ34" i="8"/>
  <c r="H34" i="8"/>
  <c r="BD34" i="8"/>
  <c r="T34" i="8"/>
  <c r="Z34" i="8"/>
  <c r="AV34" i="8"/>
  <c r="BN34" i="8"/>
  <c r="AP34" i="8"/>
  <c r="AD34" i="8"/>
  <c r="AN34" i="8"/>
  <c r="L34" i="8"/>
  <c r="BH34" i="8"/>
  <c r="V34" i="8"/>
  <c r="X34" i="8"/>
  <c r="BL34" i="8"/>
  <c r="CD34" i="8"/>
  <c r="J34" i="8"/>
  <c r="CF34" i="8"/>
  <c r="BZ34" i="8"/>
  <c r="AB34" i="8"/>
  <c r="BX34" i="8"/>
  <c r="BF34" i="8"/>
  <c r="AT34" i="8"/>
  <c r="AU34" i="8"/>
  <c r="K34" i="8"/>
  <c r="BG34" i="8"/>
  <c r="BM34" i="8"/>
  <c r="I34" i="8"/>
  <c r="BE34" i="8"/>
  <c r="AS34" i="8"/>
  <c r="W34" i="8"/>
  <c r="AC34" i="8"/>
  <c r="BY34" i="8"/>
  <c r="BK34" i="8"/>
  <c r="U34" i="8"/>
  <c r="AM34" i="8"/>
  <c r="CE34" i="8"/>
  <c r="AO34" i="8"/>
  <c r="AA34" i="8"/>
  <c r="BW34" i="8"/>
  <c r="CC34" i="8"/>
  <c r="S30" i="8"/>
  <c r="CA30" i="8"/>
  <c r="BI30" i="8"/>
  <c r="AQ30" i="8"/>
  <c r="Y30" i="8"/>
  <c r="BU30" i="8"/>
  <c r="G30" i="8"/>
  <c r="BC30" i="8"/>
  <c r="AK30" i="8"/>
  <c r="CB30" i="8"/>
  <c r="Z30" i="8"/>
  <c r="BJ30" i="8"/>
  <c r="AR30" i="8"/>
  <c r="BV30" i="8"/>
  <c r="H30" i="8"/>
  <c r="BD30" i="8"/>
  <c r="AL30" i="8"/>
  <c r="T30" i="8"/>
  <c r="AV30" i="8"/>
  <c r="AN30" i="8"/>
  <c r="BF30" i="8"/>
  <c r="L30" i="8"/>
  <c r="BH30" i="8"/>
  <c r="BN30" i="8"/>
  <c r="AP30" i="8"/>
  <c r="BZ30" i="8"/>
  <c r="AD30" i="8"/>
  <c r="X30" i="8"/>
  <c r="BL30" i="8"/>
  <c r="V30" i="8"/>
  <c r="AT30" i="8"/>
  <c r="CF30" i="8"/>
  <c r="AB30" i="8"/>
  <c r="BX30" i="8"/>
  <c r="CD30" i="8"/>
  <c r="J30" i="8"/>
  <c r="AU30" i="8"/>
  <c r="K30" i="8"/>
  <c r="BG30" i="8"/>
  <c r="BM30" i="8"/>
  <c r="I30" i="8"/>
  <c r="BE30" i="8"/>
  <c r="AM30" i="8"/>
  <c r="AS30" i="8"/>
  <c r="W30" i="8"/>
  <c r="AC30" i="8"/>
  <c r="BY30" i="8"/>
  <c r="BK30" i="8"/>
  <c r="U30" i="8"/>
  <c r="CE30" i="8"/>
  <c r="AO30" i="8"/>
  <c r="AA30" i="8"/>
  <c r="BW30" i="8"/>
  <c r="CC30" i="8"/>
  <c r="S26" i="8"/>
  <c r="CA26" i="8"/>
  <c r="BI26" i="8"/>
  <c r="AQ26" i="8"/>
  <c r="Y26" i="8"/>
  <c r="BU26" i="8"/>
  <c r="G26" i="8"/>
  <c r="BC26" i="8"/>
  <c r="AK26" i="8"/>
  <c r="CB26" i="8"/>
  <c r="AR26" i="8"/>
  <c r="Z26" i="8"/>
  <c r="H26" i="8"/>
  <c r="BD26" i="8"/>
  <c r="BV26" i="8"/>
  <c r="T26" i="8"/>
  <c r="AL26" i="8"/>
  <c r="BJ26" i="8"/>
  <c r="AV26" i="8"/>
  <c r="AN26" i="8"/>
  <c r="CD26" i="8"/>
  <c r="J26" i="8"/>
  <c r="AT26" i="8"/>
  <c r="L26" i="8"/>
  <c r="BH26" i="8"/>
  <c r="BF26" i="8"/>
  <c r="X26" i="8"/>
  <c r="BN26" i="8"/>
  <c r="AP26" i="8"/>
  <c r="BZ26" i="8"/>
  <c r="BL26" i="8"/>
  <c r="CF26" i="8"/>
  <c r="AD26" i="8"/>
  <c r="AB26" i="8"/>
  <c r="BX26" i="8"/>
  <c r="V26" i="8"/>
  <c r="AU26" i="8"/>
  <c r="K26" i="8"/>
  <c r="BG26" i="8"/>
  <c r="BM26" i="8"/>
  <c r="I26" i="8"/>
  <c r="BE26" i="8"/>
  <c r="W26" i="8"/>
  <c r="AC26" i="8"/>
  <c r="BY26" i="8"/>
  <c r="BK26" i="8"/>
  <c r="U26" i="8"/>
  <c r="AM26" i="8"/>
  <c r="CE26" i="8"/>
  <c r="AO26" i="8"/>
  <c r="AA26" i="8"/>
  <c r="BW26" i="8"/>
  <c r="CC26" i="8"/>
  <c r="AS26" i="8"/>
  <c r="S21" i="8"/>
  <c r="CA21" i="8"/>
  <c r="BI21" i="8"/>
  <c r="AQ21" i="8"/>
  <c r="Y21" i="8"/>
  <c r="BU21" i="8"/>
  <c r="G21" i="8"/>
  <c r="BC21" i="8"/>
  <c r="AK21" i="8"/>
  <c r="CB21" i="8"/>
  <c r="AR21" i="8"/>
  <c r="Z21" i="8"/>
  <c r="H21" i="8"/>
  <c r="BD21" i="8"/>
  <c r="AL21" i="8"/>
  <c r="BV21" i="8"/>
  <c r="BJ21" i="8"/>
  <c r="T21" i="8"/>
  <c r="CF21" i="8"/>
  <c r="AP21" i="8"/>
  <c r="AB21" i="8"/>
  <c r="BX21" i="8"/>
  <c r="BF21" i="8"/>
  <c r="CD21" i="8"/>
  <c r="AV21" i="8"/>
  <c r="AD21" i="8"/>
  <c r="AN21" i="8"/>
  <c r="L21" i="8"/>
  <c r="BH21" i="8"/>
  <c r="BZ21" i="8"/>
  <c r="BN21" i="8"/>
  <c r="V21" i="8"/>
  <c r="AT21" i="8"/>
  <c r="X21" i="8"/>
  <c r="BL21" i="8"/>
  <c r="J21" i="8"/>
  <c r="K21" i="8"/>
  <c r="BG21" i="8"/>
  <c r="AO21" i="8"/>
  <c r="BK21" i="8"/>
  <c r="W21" i="8"/>
  <c r="AA21" i="8"/>
  <c r="BW21" i="8"/>
  <c r="CC21" i="8"/>
  <c r="CE21" i="8"/>
  <c r="BM21" i="8"/>
  <c r="AM21" i="8"/>
  <c r="AS21" i="8"/>
  <c r="AU21" i="8"/>
  <c r="AC21" i="8"/>
  <c r="BY21" i="8"/>
  <c r="I21" i="8"/>
  <c r="BE21" i="8"/>
  <c r="U21" i="8"/>
  <c r="CA17" i="8"/>
  <c r="BI17" i="8"/>
  <c r="AQ17" i="8"/>
  <c r="Y17" i="8"/>
  <c r="BU17" i="8"/>
  <c r="G17" i="8"/>
  <c r="BC17" i="8"/>
  <c r="AK17" i="8"/>
  <c r="S17" i="8"/>
  <c r="AL17" i="8"/>
  <c r="BD17" i="8"/>
  <c r="AR17" i="8"/>
  <c r="CB17" i="8"/>
  <c r="T17" i="8"/>
  <c r="BJ17" i="8"/>
  <c r="Z17" i="8"/>
  <c r="BV17" i="8"/>
  <c r="H17" i="8"/>
  <c r="BN17" i="8"/>
  <c r="X17" i="8"/>
  <c r="L17" i="8"/>
  <c r="AV17" i="8"/>
  <c r="CD17" i="8"/>
  <c r="AN17" i="8"/>
  <c r="BL17" i="8"/>
  <c r="AD17" i="8"/>
  <c r="BZ17" i="8"/>
  <c r="BH17" i="8"/>
  <c r="CF17" i="8"/>
  <c r="AT17" i="8"/>
  <c r="AB17" i="8"/>
  <c r="AP17" i="8"/>
  <c r="J17" i="8"/>
  <c r="BF17" i="8"/>
  <c r="BX17" i="8"/>
  <c r="V17" i="8"/>
  <c r="BM17" i="8"/>
  <c r="CE17" i="8"/>
  <c r="CC17" i="8"/>
  <c r="AA17" i="8"/>
  <c r="BW17" i="8"/>
  <c r="AC17" i="8"/>
  <c r="BY17" i="8"/>
  <c r="AU17" i="8"/>
  <c r="AS17" i="8"/>
  <c r="AM17" i="8"/>
  <c r="AO17" i="8"/>
  <c r="K17" i="8"/>
  <c r="BG17" i="8"/>
  <c r="I17" i="8"/>
  <c r="BE17" i="8"/>
  <c r="W17" i="8"/>
  <c r="U17" i="8"/>
  <c r="BK17" i="8"/>
  <c r="Y11" i="8"/>
  <c r="AQ11" i="8"/>
  <c r="CA11" i="8"/>
  <c r="AK11" i="8"/>
  <c r="BU11" i="8"/>
  <c r="S11" i="8"/>
  <c r="G11" i="8"/>
  <c r="BC11" i="8"/>
  <c r="BI11" i="8"/>
  <c r="CB11" i="8"/>
  <c r="AR11" i="8"/>
  <c r="BJ11" i="8"/>
  <c r="H11" i="8"/>
  <c r="BD11" i="8"/>
  <c r="Z11" i="8"/>
  <c r="BV11" i="8"/>
  <c r="T11" i="8"/>
  <c r="AL11" i="8"/>
  <c r="CF11" i="8"/>
  <c r="AP11" i="8"/>
  <c r="AB11" i="8"/>
  <c r="BX11" i="8"/>
  <c r="AV11" i="8"/>
  <c r="BZ11" i="8"/>
  <c r="AN11" i="8"/>
  <c r="AT11" i="8"/>
  <c r="L11" i="8"/>
  <c r="BH11" i="8"/>
  <c r="BN11" i="8"/>
  <c r="J11" i="8"/>
  <c r="BF11" i="8"/>
  <c r="X11" i="8"/>
  <c r="AD11" i="8"/>
  <c r="BL11" i="8"/>
  <c r="V11" i="8"/>
  <c r="CD11" i="8"/>
  <c r="W11" i="8"/>
  <c r="AS11" i="8"/>
  <c r="BK11" i="8"/>
  <c r="BM11" i="8"/>
  <c r="K11" i="8"/>
  <c r="AU11" i="8"/>
  <c r="BY11" i="8"/>
  <c r="I11" i="8"/>
  <c r="BE11" i="8"/>
  <c r="AC11" i="8"/>
  <c r="BG11" i="8"/>
  <c r="U11" i="8"/>
  <c r="AA11" i="8"/>
  <c r="BW11" i="8"/>
  <c r="AM11" i="8"/>
  <c r="AO11" i="8"/>
  <c r="CE11" i="8"/>
  <c r="CC11" i="8"/>
  <c r="Y7" i="8"/>
  <c r="BU7" i="8"/>
  <c r="S7" i="8"/>
  <c r="AK7" i="8"/>
  <c r="CA7" i="8"/>
  <c r="AQ7" i="8"/>
  <c r="BI7" i="8"/>
  <c r="G7" i="8"/>
  <c r="BC7" i="8"/>
  <c r="Z7" i="8"/>
  <c r="BV7" i="8"/>
  <c r="H7" i="8"/>
  <c r="AL7" i="8"/>
  <c r="AR7" i="8"/>
  <c r="BD7" i="8"/>
  <c r="CB7" i="8"/>
  <c r="BJ7" i="8"/>
  <c r="T7" i="8"/>
  <c r="BN7" i="8"/>
  <c r="L7" i="8"/>
  <c r="V7" i="8"/>
  <c r="AD7" i="8"/>
  <c r="BZ7" i="8"/>
  <c r="BH7" i="8"/>
  <c r="AV7" i="8"/>
  <c r="CF7" i="8"/>
  <c r="CD7" i="8"/>
  <c r="AB7" i="8"/>
  <c r="AN7" i="8"/>
  <c r="AP7" i="8"/>
  <c r="X7" i="8"/>
  <c r="AT7" i="8"/>
  <c r="BX7" i="8"/>
  <c r="BL7" i="8"/>
  <c r="J7" i="8"/>
  <c r="BF7" i="8"/>
  <c r="K7" i="8"/>
  <c r="BG7" i="8"/>
  <c r="I7" i="8"/>
  <c r="BE7" i="8"/>
  <c r="BM7" i="8"/>
  <c r="W7" i="8"/>
  <c r="U7" i="8"/>
  <c r="BK7" i="8"/>
  <c r="AC7" i="8"/>
  <c r="BY7" i="8"/>
  <c r="CE7" i="8"/>
  <c r="CC7" i="8"/>
  <c r="AA7" i="8"/>
  <c r="BW7" i="8"/>
  <c r="AO7" i="8"/>
  <c r="AU7" i="8"/>
  <c r="AS7" i="8"/>
  <c r="AM7" i="8"/>
  <c r="CA98" i="8"/>
  <c r="S98" i="8"/>
  <c r="BC98" i="8"/>
  <c r="BI98" i="8"/>
  <c r="Y98" i="8"/>
  <c r="BU98" i="8"/>
  <c r="AQ98" i="8"/>
  <c r="AK98" i="8"/>
  <c r="G98" i="8"/>
  <c r="CB98" i="8"/>
  <c r="BV98" i="8"/>
  <c r="AR98" i="8"/>
  <c r="AL98" i="8"/>
  <c r="Z98" i="8"/>
  <c r="H98" i="8"/>
  <c r="BD98" i="8"/>
  <c r="T98" i="8"/>
  <c r="BJ98" i="8"/>
  <c r="X98" i="8"/>
  <c r="BN98" i="8"/>
  <c r="CF98" i="8"/>
  <c r="AD98" i="8"/>
  <c r="BZ98" i="8"/>
  <c r="AV98" i="8"/>
  <c r="AP98" i="8"/>
  <c r="L98" i="8"/>
  <c r="BH98" i="8"/>
  <c r="AB98" i="8"/>
  <c r="BX98" i="8"/>
  <c r="J98" i="8"/>
  <c r="BF98" i="8"/>
  <c r="AU98" i="8"/>
  <c r="CE98" i="8"/>
  <c r="W98" i="8"/>
  <c r="AN98" i="8"/>
  <c r="V98" i="8"/>
  <c r="BM98" i="8"/>
  <c r="BG98" i="8"/>
  <c r="K98" i="8"/>
  <c r="AS98" i="8"/>
  <c r="BK98" i="8"/>
  <c r="AA98" i="8"/>
  <c r="CD98" i="8"/>
  <c r="AC98" i="8"/>
  <c r="BY98" i="8"/>
  <c r="I98" i="8"/>
  <c r="BE98" i="8"/>
  <c r="AM98" i="8"/>
  <c r="CC98" i="8"/>
  <c r="BW98" i="8"/>
  <c r="BL98" i="8"/>
  <c r="AT98" i="8"/>
  <c r="AO98" i="8"/>
  <c r="U98" i="8"/>
  <c r="AK94" i="8"/>
  <c r="S94" i="8"/>
  <c r="BC94" i="8"/>
  <c r="BI94" i="8"/>
  <c r="G94" i="8"/>
  <c r="CA94" i="8"/>
  <c r="AQ94" i="8"/>
  <c r="BU94" i="8"/>
  <c r="Y94" i="8"/>
  <c r="CB94" i="8"/>
  <c r="Z94" i="8"/>
  <c r="BV94" i="8"/>
  <c r="AR94" i="8"/>
  <c r="AL94" i="8"/>
  <c r="BJ94" i="8"/>
  <c r="H94" i="8"/>
  <c r="BD94" i="8"/>
  <c r="T94" i="8"/>
  <c r="X94" i="8"/>
  <c r="BN94" i="8"/>
  <c r="CF94" i="8"/>
  <c r="AD94" i="8"/>
  <c r="BZ94" i="8"/>
  <c r="AV94" i="8"/>
  <c r="AP94" i="8"/>
  <c r="L94" i="8"/>
  <c r="BH94" i="8"/>
  <c r="AB94" i="8"/>
  <c r="BX94" i="8"/>
  <c r="J94" i="8"/>
  <c r="BF94" i="8"/>
  <c r="AN94" i="8"/>
  <c r="V94" i="8"/>
  <c r="BM94" i="8"/>
  <c r="AU94" i="8"/>
  <c r="CE94" i="8"/>
  <c r="AS94" i="8"/>
  <c r="AM94" i="8"/>
  <c r="BK94" i="8"/>
  <c r="AA94" i="8"/>
  <c r="CC94" i="8"/>
  <c r="CD94" i="8"/>
  <c r="AC94" i="8"/>
  <c r="BY94" i="8"/>
  <c r="I94" i="8"/>
  <c r="BE94" i="8"/>
  <c r="BL94" i="8"/>
  <c r="AT94" i="8"/>
  <c r="AO94" i="8"/>
  <c r="W94" i="8"/>
  <c r="K94" i="8"/>
  <c r="BG94" i="8"/>
  <c r="U94" i="8"/>
  <c r="BW94" i="8"/>
  <c r="BI90" i="8"/>
  <c r="Y90" i="8"/>
  <c r="BU90" i="8"/>
  <c r="AK90" i="8"/>
  <c r="AQ90" i="8"/>
  <c r="CA90" i="8"/>
  <c r="S90" i="8"/>
  <c r="G90" i="8"/>
  <c r="BC90" i="8"/>
  <c r="CB90" i="8"/>
  <c r="Z90" i="8"/>
  <c r="BV90" i="8"/>
  <c r="AR90" i="8"/>
  <c r="AL90" i="8"/>
  <c r="H90" i="8"/>
  <c r="BD90" i="8"/>
  <c r="T90" i="8"/>
  <c r="BJ90" i="8"/>
  <c r="X90" i="8"/>
  <c r="BN90" i="8"/>
  <c r="CF90" i="8"/>
  <c r="AD90" i="8"/>
  <c r="BZ90" i="8"/>
  <c r="AV90" i="8"/>
  <c r="AP90" i="8"/>
  <c r="L90" i="8"/>
  <c r="BH90" i="8"/>
  <c r="AB90" i="8"/>
  <c r="BX90" i="8"/>
  <c r="J90" i="8"/>
  <c r="BF90" i="8"/>
  <c r="CE90" i="8"/>
  <c r="W90" i="8"/>
  <c r="AN90" i="8"/>
  <c r="V90" i="8"/>
  <c r="BM90" i="8"/>
  <c r="K90" i="8"/>
  <c r="AS90" i="8"/>
  <c r="AM90" i="8"/>
  <c r="CD90" i="8"/>
  <c r="AC90" i="8"/>
  <c r="BY90" i="8"/>
  <c r="AU90" i="8"/>
  <c r="BG90" i="8"/>
  <c r="I90" i="8"/>
  <c r="BE90" i="8"/>
  <c r="AA90" i="8"/>
  <c r="BL90" i="8"/>
  <c r="AT90" i="8"/>
  <c r="AO90" i="8"/>
  <c r="U90" i="8"/>
  <c r="BK90" i="8"/>
  <c r="BW90" i="8"/>
  <c r="CC90" i="8"/>
  <c r="BI74" i="8"/>
  <c r="Y74" i="8"/>
  <c r="BU74" i="8"/>
  <c r="AK74" i="8"/>
  <c r="S74" i="8"/>
  <c r="CA74" i="8"/>
  <c r="G74" i="8"/>
  <c r="BC74" i="8"/>
  <c r="AQ74" i="8"/>
  <c r="T74" i="8"/>
  <c r="BJ74" i="8"/>
  <c r="CB74" i="8"/>
  <c r="Z74" i="8"/>
  <c r="BV74" i="8"/>
  <c r="AR74" i="8"/>
  <c r="AL74" i="8"/>
  <c r="H74" i="8"/>
  <c r="BD74" i="8"/>
  <c r="L74" i="8"/>
  <c r="BH74" i="8"/>
  <c r="X74" i="8"/>
  <c r="BN74" i="8"/>
  <c r="CF74" i="8"/>
  <c r="AD74" i="8"/>
  <c r="BZ74" i="8"/>
  <c r="AV74" i="8"/>
  <c r="AP74" i="8"/>
  <c r="BL74" i="8"/>
  <c r="AT74" i="8"/>
  <c r="AO74" i="8"/>
  <c r="BG74" i="8"/>
  <c r="AB74" i="8"/>
  <c r="BX74" i="8"/>
  <c r="J74" i="8"/>
  <c r="BF74" i="8"/>
  <c r="AU74" i="8"/>
  <c r="CC74" i="8"/>
  <c r="BW74" i="8"/>
  <c r="BK74" i="8"/>
  <c r="AN74" i="8"/>
  <c r="V74" i="8"/>
  <c r="BM74" i="8"/>
  <c r="CE74" i="8"/>
  <c r="W74" i="8"/>
  <c r="AS74" i="8"/>
  <c r="AA74" i="8"/>
  <c r="CD74" i="8"/>
  <c r="AC74" i="8"/>
  <c r="BY74" i="8"/>
  <c r="K74" i="8"/>
  <c r="I74" i="8"/>
  <c r="BE74" i="8"/>
  <c r="AM74" i="8"/>
  <c r="U74" i="8"/>
  <c r="BI70" i="8"/>
  <c r="Y70" i="8"/>
  <c r="BU70" i="8"/>
  <c r="AK70" i="8"/>
  <c r="S70" i="8"/>
  <c r="CA70" i="8"/>
  <c r="G70" i="8"/>
  <c r="BC70" i="8"/>
  <c r="AQ70" i="8"/>
  <c r="T70" i="8"/>
  <c r="BJ70" i="8"/>
  <c r="CB70" i="8"/>
  <c r="Z70" i="8"/>
  <c r="BV70" i="8"/>
  <c r="AR70" i="8"/>
  <c r="AL70" i="8"/>
  <c r="H70" i="8"/>
  <c r="BD70" i="8"/>
  <c r="L70" i="8"/>
  <c r="BH70" i="8"/>
  <c r="X70" i="8"/>
  <c r="BN70" i="8"/>
  <c r="AN70" i="8"/>
  <c r="CF70" i="8"/>
  <c r="AD70" i="8"/>
  <c r="BZ70" i="8"/>
  <c r="AV70" i="8"/>
  <c r="AP70" i="8"/>
  <c r="BL70" i="8"/>
  <c r="AT70" i="8"/>
  <c r="AO70" i="8"/>
  <c r="K70" i="8"/>
  <c r="BX70" i="8"/>
  <c r="J70" i="8"/>
  <c r="BF70" i="8"/>
  <c r="BG70" i="8"/>
  <c r="CC70" i="8"/>
  <c r="AA70" i="8"/>
  <c r="BW70" i="8"/>
  <c r="BK70" i="8"/>
  <c r="AM70" i="8"/>
  <c r="AB70" i="8"/>
  <c r="V70" i="8"/>
  <c r="BM70" i="8"/>
  <c r="AU70" i="8"/>
  <c r="AS70" i="8"/>
  <c r="CD70" i="8"/>
  <c r="AC70" i="8"/>
  <c r="BY70" i="8"/>
  <c r="CE70" i="8"/>
  <c r="W70" i="8"/>
  <c r="I70" i="8"/>
  <c r="BE70" i="8"/>
  <c r="U70" i="8"/>
  <c r="AK65" i="8"/>
  <c r="BI65" i="8"/>
  <c r="Y65" i="8"/>
  <c r="BU65" i="8"/>
  <c r="G65" i="8"/>
  <c r="BC65" i="8"/>
  <c r="AQ65" i="8"/>
  <c r="CA65" i="8"/>
  <c r="S65" i="8"/>
  <c r="H65" i="8"/>
  <c r="BD65" i="8"/>
  <c r="T65" i="8"/>
  <c r="BJ65" i="8"/>
  <c r="CB65" i="8"/>
  <c r="Z65" i="8"/>
  <c r="BV65" i="8"/>
  <c r="AR65" i="8"/>
  <c r="AL65" i="8"/>
  <c r="AV65" i="8"/>
  <c r="AP65" i="8"/>
  <c r="L65" i="8"/>
  <c r="BH65" i="8"/>
  <c r="AB65" i="8"/>
  <c r="BX65" i="8"/>
  <c r="X65" i="8"/>
  <c r="BN65" i="8"/>
  <c r="AN65" i="8"/>
  <c r="CF65" i="8"/>
  <c r="AD65" i="8"/>
  <c r="BZ65" i="8"/>
  <c r="CD65" i="8"/>
  <c r="AC65" i="8"/>
  <c r="BY65" i="8"/>
  <c r="AU65" i="8"/>
  <c r="AT65" i="8"/>
  <c r="AO65" i="8"/>
  <c r="W65" i="8"/>
  <c r="U65" i="8"/>
  <c r="BK65" i="8"/>
  <c r="J65" i="8"/>
  <c r="BF65" i="8"/>
  <c r="K65" i="8"/>
  <c r="CE65" i="8"/>
  <c r="CC65" i="8"/>
  <c r="AM65" i="8"/>
  <c r="BE65" i="8"/>
  <c r="BL65" i="8"/>
  <c r="V65" i="8"/>
  <c r="BM65" i="8"/>
  <c r="BG65" i="8"/>
  <c r="AS65" i="8"/>
  <c r="AA65" i="8"/>
  <c r="I65" i="8"/>
  <c r="BW65" i="8"/>
  <c r="G61" i="8"/>
  <c r="BC61" i="8"/>
  <c r="AK61" i="8"/>
  <c r="S61" i="8"/>
  <c r="BI61" i="8"/>
  <c r="CA61" i="8"/>
  <c r="AQ61" i="8"/>
  <c r="BU61" i="8"/>
  <c r="Y61" i="8"/>
  <c r="BJ61" i="8"/>
  <c r="AR61" i="8"/>
  <c r="H61" i="8"/>
  <c r="Z61" i="8"/>
  <c r="BV61" i="8"/>
  <c r="AL61" i="8"/>
  <c r="BD61" i="8"/>
  <c r="T61" i="8"/>
  <c r="CB61" i="8"/>
  <c r="X61" i="8"/>
  <c r="BH61" i="8"/>
  <c r="BN61" i="8"/>
  <c r="AV61" i="8"/>
  <c r="CF61" i="8"/>
  <c r="J61" i="8"/>
  <c r="BF61" i="8"/>
  <c r="AD61" i="8"/>
  <c r="BZ61" i="8"/>
  <c r="L61" i="8"/>
  <c r="V61" i="8"/>
  <c r="AP61" i="8"/>
  <c r="AT61" i="8"/>
  <c r="AN61" i="8"/>
  <c r="BX61" i="8"/>
  <c r="AU61" i="8"/>
  <c r="AC61" i="8"/>
  <c r="CD61" i="8"/>
  <c r="BL61" i="8"/>
  <c r="K61" i="8"/>
  <c r="BG61" i="8"/>
  <c r="AO61" i="8"/>
  <c r="U61" i="8"/>
  <c r="BE61" i="8"/>
  <c r="AM61" i="8"/>
  <c r="AB61" i="8"/>
  <c r="W61" i="8"/>
  <c r="BY61" i="8"/>
  <c r="BM61" i="8"/>
  <c r="BK61" i="8"/>
  <c r="AS61" i="8"/>
  <c r="CC61" i="8"/>
  <c r="CE61" i="8"/>
  <c r="AA61" i="8"/>
  <c r="BW61" i="8"/>
  <c r="I61" i="8"/>
  <c r="AK57" i="8"/>
  <c r="G57" i="8"/>
  <c r="BC57" i="8"/>
  <c r="S57" i="8"/>
  <c r="BI57" i="8"/>
  <c r="CA57" i="8"/>
  <c r="Y57" i="8"/>
  <c r="BU57" i="8"/>
  <c r="AQ57" i="8"/>
  <c r="BJ57" i="8"/>
  <c r="Z57" i="8"/>
  <c r="BV57" i="8"/>
  <c r="AR57" i="8"/>
  <c r="AL57" i="8"/>
  <c r="H57" i="8"/>
  <c r="CB57" i="8"/>
  <c r="T57" i="8"/>
  <c r="BD57" i="8"/>
  <c r="AT57" i="8"/>
  <c r="BN57" i="8"/>
  <c r="J57" i="8"/>
  <c r="BF57" i="8"/>
  <c r="AD57" i="8"/>
  <c r="BZ57" i="8"/>
  <c r="L57" i="8"/>
  <c r="V57" i="8"/>
  <c r="BL57" i="8"/>
  <c r="AP57" i="8"/>
  <c r="AV57" i="8"/>
  <c r="BH57" i="8"/>
  <c r="CF57" i="8"/>
  <c r="X57" i="8"/>
  <c r="CD57" i="8"/>
  <c r="AB57" i="8"/>
  <c r="AN57" i="8"/>
  <c r="AC57" i="8"/>
  <c r="BY57" i="8"/>
  <c r="AU57" i="8"/>
  <c r="AO57" i="8"/>
  <c r="K57" i="8"/>
  <c r="BG57" i="8"/>
  <c r="AS57" i="8"/>
  <c r="CC57" i="8"/>
  <c r="W57" i="8"/>
  <c r="I57" i="8"/>
  <c r="BE57" i="8"/>
  <c r="BK57" i="8"/>
  <c r="BX57" i="8"/>
  <c r="BM57" i="8"/>
  <c r="CE57" i="8"/>
  <c r="U57" i="8"/>
  <c r="AA57" i="8"/>
  <c r="BW57" i="8"/>
  <c r="AM57" i="8"/>
  <c r="G37" i="8"/>
  <c r="BC37" i="8"/>
  <c r="AK37" i="8"/>
  <c r="S37" i="8"/>
  <c r="CA37" i="8"/>
  <c r="BI37" i="8"/>
  <c r="AQ37" i="8"/>
  <c r="Y37" i="8"/>
  <c r="BU37" i="8"/>
  <c r="T37" i="8"/>
  <c r="AL37" i="8"/>
  <c r="CB37" i="8"/>
  <c r="BJ37" i="8"/>
  <c r="AR37" i="8"/>
  <c r="Z37" i="8"/>
  <c r="H37" i="8"/>
  <c r="BD37" i="8"/>
  <c r="BV37" i="8"/>
  <c r="CF37" i="8"/>
  <c r="AP37" i="8"/>
  <c r="BN37" i="8"/>
  <c r="AB37" i="8"/>
  <c r="BX37" i="8"/>
  <c r="AT37" i="8"/>
  <c r="AV37" i="8"/>
  <c r="AD37" i="8"/>
  <c r="AN37" i="8"/>
  <c r="CD37" i="8"/>
  <c r="L37" i="8"/>
  <c r="BH37" i="8"/>
  <c r="BZ37" i="8"/>
  <c r="V37" i="8"/>
  <c r="J37" i="8"/>
  <c r="X37" i="8"/>
  <c r="BL37" i="8"/>
  <c r="BF37" i="8"/>
  <c r="CE37" i="8"/>
  <c r="AO37" i="8"/>
  <c r="AU37" i="8"/>
  <c r="AM37" i="8"/>
  <c r="AS37" i="8"/>
  <c r="BW37" i="8"/>
  <c r="CC37" i="8"/>
  <c r="K37" i="8"/>
  <c r="BG37" i="8"/>
  <c r="BM37" i="8"/>
  <c r="I37" i="8"/>
  <c r="BE37" i="8"/>
  <c r="W37" i="8"/>
  <c r="AC37" i="8"/>
  <c r="BY37" i="8"/>
  <c r="BK37" i="8"/>
  <c r="U37" i="8"/>
  <c r="AA37" i="8"/>
  <c r="G33" i="8"/>
  <c r="BC33" i="8"/>
  <c r="AK33" i="8"/>
  <c r="S33" i="8"/>
  <c r="CA33" i="8"/>
  <c r="BI33" i="8"/>
  <c r="AQ33" i="8"/>
  <c r="Y33" i="8"/>
  <c r="BU33" i="8"/>
  <c r="T33" i="8"/>
  <c r="BV33" i="8"/>
  <c r="CB33" i="8"/>
  <c r="AL33" i="8"/>
  <c r="AR33" i="8"/>
  <c r="BJ33" i="8"/>
  <c r="H33" i="8"/>
  <c r="BD33" i="8"/>
  <c r="Z33" i="8"/>
  <c r="CF33" i="8"/>
  <c r="AB33" i="8"/>
  <c r="BX33" i="8"/>
  <c r="BF33" i="8"/>
  <c r="AV33" i="8"/>
  <c r="AP33" i="8"/>
  <c r="BN33" i="8"/>
  <c r="AN33" i="8"/>
  <c r="AT33" i="8"/>
  <c r="L33" i="8"/>
  <c r="BH33" i="8"/>
  <c r="AD33" i="8"/>
  <c r="X33" i="8"/>
  <c r="BZ33" i="8"/>
  <c r="BL33" i="8"/>
  <c r="V33" i="8"/>
  <c r="J33" i="8"/>
  <c r="CD33" i="8"/>
  <c r="CE33" i="8"/>
  <c r="AO33" i="8"/>
  <c r="AU33" i="8"/>
  <c r="AM33" i="8"/>
  <c r="AS33" i="8"/>
  <c r="AA33" i="8"/>
  <c r="K33" i="8"/>
  <c r="BG33" i="8"/>
  <c r="BM33" i="8"/>
  <c r="I33" i="8"/>
  <c r="BE33" i="8"/>
  <c r="W33" i="8"/>
  <c r="AC33" i="8"/>
  <c r="BY33" i="8"/>
  <c r="BK33" i="8"/>
  <c r="U33" i="8"/>
  <c r="BW33" i="8"/>
  <c r="CC33" i="8"/>
  <c r="G29" i="8"/>
  <c r="BC29" i="8"/>
  <c r="AK29" i="8"/>
  <c r="S29" i="8"/>
  <c r="CA29" i="8"/>
  <c r="BI29" i="8"/>
  <c r="AQ29" i="8"/>
  <c r="Y29" i="8"/>
  <c r="BU29" i="8"/>
  <c r="T29" i="8"/>
  <c r="Z29" i="8"/>
  <c r="CB29" i="8"/>
  <c r="BV29" i="8"/>
  <c r="AR29" i="8"/>
  <c r="AL29" i="8"/>
  <c r="H29" i="8"/>
  <c r="BD29" i="8"/>
  <c r="BJ29" i="8"/>
  <c r="CF29" i="8"/>
  <c r="BZ29" i="8"/>
  <c r="AB29" i="8"/>
  <c r="BX29" i="8"/>
  <c r="V29" i="8"/>
  <c r="J29" i="8"/>
  <c r="AV29" i="8"/>
  <c r="AN29" i="8"/>
  <c r="BF29" i="8"/>
  <c r="L29" i="8"/>
  <c r="BH29" i="8"/>
  <c r="AP29" i="8"/>
  <c r="BN29" i="8"/>
  <c r="AT29" i="8"/>
  <c r="X29" i="8"/>
  <c r="AD29" i="8"/>
  <c r="BL29" i="8"/>
  <c r="CD29" i="8"/>
  <c r="CE29" i="8"/>
  <c r="AO29" i="8"/>
  <c r="AU29" i="8"/>
  <c r="AM29" i="8"/>
  <c r="AS29" i="8"/>
  <c r="K29" i="8"/>
  <c r="BG29" i="8"/>
  <c r="BM29" i="8"/>
  <c r="I29" i="8"/>
  <c r="BE29" i="8"/>
  <c r="AA29" i="8"/>
  <c r="W29" i="8"/>
  <c r="AC29" i="8"/>
  <c r="BY29" i="8"/>
  <c r="BK29" i="8"/>
  <c r="U29" i="8"/>
  <c r="BW29" i="8"/>
  <c r="CC29" i="8"/>
  <c r="G24" i="8"/>
  <c r="BC24" i="8"/>
  <c r="AK24" i="8"/>
  <c r="S24" i="8"/>
  <c r="CA24" i="8"/>
  <c r="BI24" i="8"/>
  <c r="AQ24" i="8"/>
  <c r="Y24" i="8"/>
  <c r="BU24" i="8"/>
  <c r="T24" i="8"/>
  <c r="BV24" i="8"/>
  <c r="CB24" i="8"/>
  <c r="AR24" i="8"/>
  <c r="H24" i="8"/>
  <c r="BD24" i="8"/>
  <c r="Z24" i="8"/>
  <c r="BJ24" i="8"/>
  <c r="AL24" i="8"/>
  <c r="X24" i="8"/>
  <c r="BL24" i="8"/>
  <c r="BF24" i="8"/>
  <c r="CD24" i="8"/>
  <c r="CF24" i="8"/>
  <c r="AD24" i="8"/>
  <c r="AB24" i="8"/>
  <c r="BX24" i="8"/>
  <c r="AT24" i="8"/>
  <c r="V24" i="8"/>
  <c r="AV24" i="8"/>
  <c r="BZ24" i="8"/>
  <c r="AN24" i="8"/>
  <c r="L24" i="8"/>
  <c r="BH24" i="8"/>
  <c r="AP24" i="8"/>
  <c r="BN24" i="8"/>
  <c r="J24" i="8"/>
  <c r="AU24" i="8"/>
  <c r="AC24" i="8"/>
  <c r="BY24" i="8"/>
  <c r="K24" i="8"/>
  <c r="BG24" i="8"/>
  <c r="AO24" i="8"/>
  <c r="BK24" i="8"/>
  <c r="U24" i="8"/>
  <c r="W24" i="8"/>
  <c r="AA24" i="8"/>
  <c r="BW24" i="8"/>
  <c r="CC24" i="8"/>
  <c r="I24" i="8"/>
  <c r="CE24" i="8"/>
  <c r="BM24" i="8"/>
  <c r="AM24" i="8"/>
  <c r="AS24" i="8"/>
  <c r="BE24" i="8"/>
  <c r="G20" i="8"/>
  <c r="BC20" i="8"/>
  <c r="AK20" i="8"/>
  <c r="S20" i="8"/>
  <c r="CA20" i="8"/>
  <c r="BI20" i="8"/>
  <c r="AQ20" i="8"/>
  <c r="Y20" i="8"/>
  <c r="BU20" i="8"/>
  <c r="T20" i="8"/>
  <c r="Z20" i="8"/>
  <c r="BJ20" i="8"/>
  <c r="CB20" i="8"/>
  <c r="BV20" i="8"/>
  <c r="AR20" i="8"/>
  <c r="AL20" i="8"/>
  <c r="H20" i="8"/>
  <c r="BD20" i="8"/>
  <c r="X20" i="8"/>
  <c r="AP20" i="8"/>
  <c r="BN20" i="8"/>
  <c r="BL20" i="8"/>
  <c r="J20" i="8"/>
  <c r="CF20" i="8"/>
  <c r="AB20" i="8"/>
  <c r="BX20" i="8"/>
  <c r="BF20" i="8"/>
  <c r="CD20" i="8"/>
  <c r="AV20" i="8"/>
  <c r="AD20" i="8"/>
  <c r="AN20" i="8"/>
  <c r="AT20" i="8"/>
  <c r="V20" i="8"/>
  <c r="L20" i="8"/>
  <c r="BH20" i="8"/>
  <c r="BZ20" i="8"/>
  <c r="AU20" i="8"/>
  <c r="AC20" i="8"/>
  <c r="BY20" i="8"/>
  <c r="K20" i="8"/>
  <c r="BG20" i="8"/>
  <c r="AO20" i="8"/>
  <c r="BK20" i="8"/>
  <c r="U20" i="8"/>
  <c r="W20" i="8"/>
  <c r="AA20" i="8"/>
  <c r="BW20" i="8"/>
  <c r="CC20" i="8"/>
  <c r="I20" i="8"/>
  <c r="BE20" i="8"/>
  <c r="CE20" i="8"/>
  <c r="BM20" i="8"/>
  <c r="AM20" i="8"/>
  <c r="AS20" i="8"/>
  <c r="AK16" i="8"/>
  <c r="S16" i="8"/>
  <c r="CA16" i="8"/>
  <c r="BI16" i="8"/>
  <c r="AQ16" i="8"/>
  <c r="Y16" i="8"/>
  <c r="BU16" i="8"/>
  <c r="G16" i="8"/>
  <c r="BC16" i="8"/>
  <c r="Z16" i="8"/>
  <c r="BV16" i="8"/>
  <c r="CB16" i="8"/>
  <c r="BD16" i="8"/>
  <c r="H16" i="8"/>
  <c r="AL16" i="8"/>
  <c r="AR16" i="8"/>
  <c r="T16" i="8"/>
  <c r="BJ16" i="8"/>
  <c r="V16" i="8"/>
  <c r="BL16" i="8"/>
  <c r="BN16" i="8"/>
  <c r="X16" i="8"/>
  <c r="CD16" i="8"/>
  <c r="AN16" i="8"/>
  <c r="AD16" i="8"/>
  <c r="BZ16" i="8"/>
  <c r="L16" i="8"/>
  <c r="AT16" i="8"/>
  <c r="AB16" i="8"/>
  <c r="AP16" i="8"/>
  <c r="BH16" i="8"/>
  <c r="AV16" i="8"/>
  <c r="CF16" i="8"/>
  <c r="J16" i="8"/>
  <c r="BF16" i="8"/>
  <c r="BX16" i="8"/>
  <c r="W16" i="8"/>
  <c r="U16" i="8"/>
  <c r="BK16" i="8"/>
  <c r="BM16" i="8"/>
  <c r="CE16" i="8"/>
  <c r="CC16" i="8"/>
  <c r="AA16" i="8"/>
  <c r="BW16" i="8"/>
  <c r="AC16" i="8"/>
  <c r="BY16" i="8"/>
  <c r="AU16" i="8"/>
  <c r="AS16" i="8"/>
  <c r="AM16" i="8"/>
  <c r="AO16" i="8"/>
  <c r="K16" i="8"/>
  <c r="BG16" i="8"/>
  <c r="I16" i="8"/>
  <c r="BE16" i="8"/>
  <c r="BI10" i="8"/>
  <c r="BC10" i="8"/>
  <c r="AQ10" i="8"/>
  <c r="Y10" i="8"/>
  <c r="BU10" i="8"/>
  <c r="S10" i="8"/>
  <c r="AK10" i="8"/>
  <c r="CA10" i="8"/>
  <c r="G10" i="8"/>
  <c r="T10" i="8"/>
  <c r="AL10" i="8"/>
  <c r="CB10" i="8"/>
  <c r="AR10" i="8"/>
  <c r="BJ10" i="8"/>
  <c r="H10" i="8"/>
  <c r="BD10" i="8"/>
  <c r="Z10" i="8"/>
  <c r="BV10" i="8"/>
  <c r="X10" i="8"/>
  <c r="AD10" i="8"/>
  <c r="BZ10" i="8"/>
  <c r="BL10" i="8"/>
  <c r="V10" i="8"/>
  <c r="CF10" i="8"/>
  <c r="AP10" i="8"/>
  <c r="AB10" i="8"/>
  <c r="BX10" i="8"/>
  <c r="CD10" i="8"/>
  <c r="AV10" i="8"/>
  <c r="AN10" i="8"/>
  <c r="AT10" i="8"/>
  <c r="L10" i="8"/>
  <c r="BH10" i="8"/>
  <c r="BN10" i="8"/>
  <c r="J10" i="8"/>
  <c r="BF10" i="8"/>
  <c r="AO10" i="8"/>
  <c r="AU10" i="8"/>
  <c r="CE10" i="8"/>
  <c r="W10" i="8"/>
  <c r="CC10" i="8"/>
  <c r="BG10" i="8"/>
  <c r="AS10" i="8"/>
  <c r="BK10" i="8"/>
  <c r="BM10" i="8"/>
  <c r="K10" i="8"/>
  <c r="I10" i="8"/>
  <c r="BE10" i="8"/>
  <c r="AA10" i="8"/>
  <c r="AC10" i="8"/>
  <c r="BY10" i="8"/>
  <c r="U10" i="8"/>
  <c r="AM10" i="8"/>
  <c r="BW10" i="8"/>
  <c r="BI6" i="8"/>
  <c r="G6" i="8"/>
  <c r="BC6" i="8"/>
  <c r="Y6" i="8"/>
  <c r="BU6" i="8"/>
  <c r="S6" i="8"/>
  <c r="AK6" i="8"/>
  <c r="CA6" i="8"/>
  <c r="AQ6" i="8"/>
  <c r="BJ6" i="8"/>
  <c r="CB6" i="8"/>
  <c r="Z6" i="8"/>
  <c r="BV6" i="8"/>
  <c r="H6" i="8"/>
  <c r="AL6" i="8"/>
  <c r="BD6" i="8"/>
  <c r="T6" i="8"/>
  <c r="AR6" i="8"/>
  <c r="CF6" i="8"/>
  <c r="J6" i="8"/>
  <c r="BF6" i="8"/>
  <c r="BL6" i="8"/>
  <c r="AB6" i="8"/>
  <c r="BN6" i="8"/>
  <c r="V6" i="8"/>
  <c r="AD6" i="8"/>
  <c r="BZ6" i="8"/>
  <c r="X6" i="8"/>
  <c r="L6" i="8"/>
  <c r="CD6" i="8"/>
  <c r="BX6" i="8"/>
  <c r="AP6" i="8"/>
  <c r="AV6" i="8"/>
  <c r="BH6" i="8"/>
  <c r="AT6" i="8"/>
  <c r="AN6" i="8"/>
  <c r="AO6" i="8"/>
  <c r="AU6" i="8"/>
  <c r="AS6" i="8"/>
  <c r="AM6" i="8"/>
  <c r="K6" i="8"/>
  <c r="BG6" i="8"/>
  <c r="I6" i="8"/>
  <c r="BE6" i="8"/>
  <c r="BM6" i="8"/>
  <c r="W6" i="8"/>
  <c r="U6" i="8"/>
  <c r="BK6" i="8"/>
  <c r="AC6" i="8"/>
  <c r="BY6" i="8"/>
  <c r="CE6" i="8"/>
  <c r="CC6" i="8"/>
  <c r="AA6" i="8"/>
  <c r="BW6" i="8"/>
  <c r="F25" i="5"/>
  <c r="D34" i="5"/>
  <c r="AL99" i="8" l="1"/>
  <c r="H26" i="6" s="1"/>
  <c r="AM99" i="8"/>
  <c r="H27" i="6" s="1"/>
  <c r="AO99" i="8"/>
  <c r="H29" i="6" s="1"/>
  <c r="I99" i="8"/>
  <c r="C27" i="6" s="1"/>
  <c r="K99" i="8"/>
  <c r="C29" i="6" s="1"/>
  <c r="AK99" i="8"/>
  <c r="H25" i="6" s="1"/>
  <c r="H99" i="8"/>
  <c r="C26" i="6" s="1"/>
  <c r="AP99" i="8"/>
  <c r="H30" i="6" s="1"/>
  <c r="AN99" i="8"/>
  <c r="H28" i="6" s="1"/>
  <c r="G99" i="8"/>
  <c r="C25" i="6" s="1"/>
  <c r="J99" i="8"/>
  <c r="C28" i="6" s="1"/>
  <c r="L99" i="8"/>
  <c r="C30" i="6" s="1"/>
  <c r="D17" i="5"/>
  <c r="I26" i="3" l="1"/>
  <c r="U26" i="3" s="1"/>
  <c r="F16" i="5"/>
  <c r="E45" i="5"/>
  <c r="C16" i="5"/>
  <c r="C17" i="5"/>
  <c r="C15" i="5"/>
  <c r="D111" i="5"/>
  <c r="H115" i="5"/>
  <c r="F115" i="5"/>
  <c r="H16" i="3"/>
  <c r="D36" i="5"/>
  <c r="E36" i="5"/>
  <c r="F36" i="5"/>
  <c r="G36" i="5"/>
  <c r="H36" i="5"/>
  <c r="H25" i="5"/>
  <c r="H26" i="5"/>
  <c r="G25" i="5"/>
  <c r="G26" i="5"/>
  <c r="F26" i="5"/>
  <c r="E25" i="5"/>
  <c r="H20" i="2" s="1"/>
  <c r="E26" i="5"/>
  <c r="D25" i="5"/>
  <c r="D20" i="2" s="1"/>
  <c r="D26" i="5"/>
  <c r="D21" i="2" s="1"/>
  <c r="AD22" i="2"/>
  <c r="E30" i="2"/>
  <c r="H119" i="5"/>
  <c r="G119" i="5"/>
  <c r="F119" i="5"/>
  <c r="E119" i="5"/>
  <c r="D119" i="5"/>
  <c r="B119" i="5"/>
  <c r="H118" i="5"/>
  <c r="G118" i="5"/>
  <c r="F118" i="5"/>
  <c r="E118" i="5"/>
  <c r="D118" i="5"/>
  <c r="B118" i="5"/>
  <c r="H117" i="5"/>
  <c r="G117" i="5"/>
  <c r="F117" i="5"/>
  <c r="E117" i="5"/>
  <c r="D117" i="5"/>
  <c r="B117" i="5"/>
  <c r="H116" i="5"/>
  <c r="G116" i="5"/>
  <c r="F116" i="5"/>
  <c r="E116" i="5"/>
  <c r="D116" i="5"/>
  <c r="B116" i="5"/>
  <c r="G115" i="5"/>
  <c r="E115" i="5"/>
  <c r="D115" i="5"/>
  <c r="B115" i="5"/>
  <c r="H114" i="5"/>
  <c r="G114" i="5"/>
  <c r="F114" i="5"/>
  <c r="E114" i="5"/>
  <c r="D114" i="5"/>
  <c r="B114" i="5"/>
  <c r="H113" i="5"/>
  <c r="G113" i="5"/>
  <c r="F113" i="5"/>
  <c r="E113" i="5"/>
  <c r="D113" i="5"/>
  <c r="B113" i="5"/>
  <c r="H112" i="5"/>
  <c r="G112" i="5"/>
  <c r="F112" i="5"/>
  <c r="E112" i="5"/>
  <c r="D112" i="5"/>
  <c r="B112" i="5"/>
  <c r="H111" i="5"/>
  <c r="G111" i="5"/>
  <c r="F111" i="5"/>
  <c r="E111" i="5"/>
  <c r="B111" i="5"/>
  <c r="H110" i="5"/>
  <c r="G110" i="5"/>
  <c r="F110" i="5"/>
  <c r="E110" i="5"/>
  <c r="H105" i="2" s="1"/>
  <c r="D110" i="5"/>
  <c r="B110" i="5"/>
  <c r="H97" i="5"/>
  <c r="G97" i="5"/>
  <c r="F97" i="5"/>
  <c r="E97" i="5"/>
  <c r="D97" i="5"/>
  <c r="B97" i="5"/>
  <c r="H96" i="5"/>
  <c r="G96" i="5"/>
  <c r="F96" i="5"/>
  <c r="E96" i="5"/>
  <c r="D96" i="5"/>
  <c r="B96" i="5"/>
  <c r="H95" i="5"/>
  <c r="G95" i="5"/>
  <c r="F95" i="5"/>
  <c r="E95" i="5"/>
  <c r="D95" i="5"/>
  <c r="B95" i="5"/>
  <c r="H94" i="5"/>
  <c r="G94" i="5"/>
  <c r="F94" i="5"/>
  <c r="E94" i="5"/>
  <c r="D94" i="5"/>
  <c r="B94" i="5"/>
  <c r="H93" i="5"/>
  <c r="G93" i="5"/>
  <c r="F93" i="5"/>
  <c r="E93" i="5"/>
  <c r="D93" i="5"/>
  <c r="B93" i="5"/>
  <c r="H92" i="5"/>
  <c r="G92" i="5"/>
  <c r="F92" i="5"/>
  <c r="E92" i="5"/>
  <c r="D92" i="5"/>
  <c r="B92" i="5"/>
  <c r="H91" i="5"/>
  <c r="G91" i="5"/>
  <c r="F91" i="5"/>
  <c r="E91" i="5"/>
  <c r="D91" i="5"/>
  <c r="B91" i="5"/>
  <c r="H90" i="5"/>
  <c r="G90" i="5"/>
  <c r="F90" i="5"/>
  <c r="E90" i="5"/>
  <c r="D90" i="5"/>
  <c r="B90" i="5"/>
  <c r="H89" i="5"/>
  <c r="G89" i="5"/>
  <c r="F89" i="5"/>
  <c r="E89" i="5"/>
  <c r="D89" i="5"/>
  <c r="B89" i="5"/>
  <c r="H88" i="5"/>
  <c r="G88" i="5"/>
  <c r="F88" i="5"/>
  <c r="E88" i="5"/>
  <c r="D88" i="5"/>
  <c r="B88" i="5"/>
  <c r="B78" i="5"/>
  <c r="D78" i="5"/>
  <c r="E78" i="5"/>
  <c r="F78" i="5"/>
  <c r="G78" i="5"/>
  <c r="H78" i="5"/>
  <c r="B79" i="5"/>
  <c r="D79" i="5"/>
  <c r="E79" i="5"/>
  <c r="F79" i="5"/>
  <c r="G79" i="5"/>
  <c r="H79" i="5"/>
  <c r="B80" i="5"/>
  <c r="D80" i="5"/>
  <c r="E80" i="5"/>
  <c r="F80" i="5"/>
  <c r="G80" i="5"/>
  <c r="H80" i="5"/>
  <c r="B81" i="5"/>
  <c r="D81" i="5"/>
  <c r="E81" i="5"/>
  <c r="F81" i="5"/>
  <c r="G81" i="5"/>
  <c r="H81" i="5"/>
  <c r="B82" i="5"/>
  <c r="D82" i="5"/>
  <c r="E82" i="5"/>
  <c r="F82" i="5"/>
  <c r="G82" i="5"/>
  <c r="H82" i="5"/>
  <c r="B83" i="5"/>
  <c r="D83" i="5"/>
  <c r="E83" i="5"/>
  <c r="F83" i="5"/>
  <c r="G83" i="5"/>
  <c r="H83" i="5"/>
  <c r="B84" i="5"/>
  <c r="D84" i="5"/>
  <c r="E84" i="5"/>
  <c r="F84" i="5"/>
  <c r="G84" i="5"/>
  <c r="H84" i="5"/>
  <c r="B85" i="5"/>
  <c r="D85" i="5"/>
  <c r="E85" i="5"/>
  <c r="F85" i="5"/>
  <c r="G85" i="5"/>
  <c r="H85" i="5"/>
  <c r="B86" i="5"/>
  <c r="D86" i="5"/>
  <c r="E86" i="5"/>
  <c r="F86" i="5"/>
  <c r="G86" i="5"/>
  <c r="H86" i="5"/>
  <c r="H76" i="5"/>
  <c r="G76" i="5"/>
  <c r="F76" i="5"/>
  <c r="E76" i="5"/>
  <c r="D76" i="5"/>
  <c r="B76" i="5"/>
  <c r="H60" i="5"/>
  <c r="G60" i="5"/>
  <c r="F60" i="5"/>
  <c r="E60" i="5"/>
  <c r="D60" i="5"/>
  <c r="B60" i="5"/>
  <c r="H59" i="5"/>
  <c r="G59" i="5"/>
  <c r="F59" i="5"/>
  <c r="E59" i="5"/>
  <c r="D59" i="5"/>
  <c r="B59" i="5"/>
  <c r="H58" i="5"/>
  <c r="G58" i="5"/>
  <c r="F58" i="5"/>
  <c r="E58" i="5"/>
  <c r="D58" i="5"/>
  <c r="B58" i="5"/>
  <c r="H57" i="5"/>
  <c r="G57" i="5"/>
  <c r="F57" i="5"/>
  <c r="E57" i="5"/>
  <c r="D57" i="5"/>
  <c r="B57" i="5"/>
  <c r="H56" i="5"/>
  <c r="G56" i="5"/>
  <c r="F56" i="5"/>
  <c r="E56" i="5"/>
  <c r="D56" i="5"/>
  <c r="B56" i="5"/>
  <c r="H55" i="5"/>
  <c r="G55" i="5"/>
  <c r="F55" i="5"/>
  <c r="E55" i="5"/>
  <c r="D55" i="5"/>
  <c r="B55" i="5"/>
  <c r="H54" i="5"/>
  <c r="G54" i="5"/>
  <c r="F54" i="5"/>
  <c r="E54" i="5"/>
  <c r="D54" i="5"/>
  <c r="B54" i="5"/>
  <c r="H53" i="5"/>
  <c r="G53" i="5"/>
  <c r="F53" i="5"/>
  <c r="E53" i="5"/>
  <c r="D53" i="5"/>
  <c r="B53" i="5"/>
  <c r="H52" i="5"/>
  <c r="G52" i="5"/>
  <c r="F52" i="5"/>
  <c r="E52" i="5"/>
  <c r="D52" i="5"/>
  <c r="B52" i="5"/>
  <c r="H51" i="5"/>
  <c r="G51" i="5"/>
  <c r="F51" i="5"/>
  <c r="E51" i="5"/>
  <c r="D51" i="5"/>
  <c r="B51" i="5"/>
  <c r="H50" i="5"/>
  <c r="G50" i="5"/>
  <c r="F50" i="5"/>
  <c r="E50" i="5"/>
  <c r="D50" i="5"/>
  <c r="B50" i="5"/>
  <c r="H49" i="5"/>
  <c r="G49" i="5"/>
  <c r="F49" i="5"/>
  <c r="E49" i="5"/>
  <c r="D49" i="5"/>
  <c r="B49" i="5"/>
  <c r="H48" i="5"/>
  <c r="G48" i="5"/>
  <c r="F48" i="5"/>
  <c r="E48" i="5"/>
  <c r="D48" i="5"/>
  <c r="B48" i="5"/>
  <c r="H47" i="5"/>
  <c r="G47" i="5"/>
  <c r="F47" i="5"/>
  <c r="E47" i="5"/>
  <c r="D47" i="5"/>
  <c r="B47" i="5"/>
  <c r="H45" i="5"/>
  <c r="G45" i="5"/>
  <c r="F45" i="5"/>
  <c r="D45" i="5"/>
  <c r="B45" i="5"/>
  <c r="H44" i="5"/>
  <c r="G44" i="5"/>
  <c r="F44" i="5"/>
  <c r="E44" i="5"/>
  <c r="D44" i="5"/>
  <c r="B44" i="5"/>
  <c r="H43" i="5"/>
  <c r="G43" i="5"/>
  <c r="F43" i="5"/>
  <c r="E43" i="5"/>
  <c r="D43" i="5"/>
  <c r="B43" i="5"/>
  <c r="H42" i="5"/>
  <c r="G42" i="5"/>
  <c r="F42" i="5"/>
  <c r="E42" i="5"/>
  <c r="D42" i="5"/>
  <c r="B42" i="5"/>
  <c r="H41" i="5"/>
  <c r="G41" i="5"/>
  <c r="F41" i="5"/>
  <c r="E41" i="5"/>
  <c r="D41" i="5"/>
  <c r="B41" i="5"/>
  <c r="H40" i="5"/>
  <c r="G40" i="5"/>
  <c r="F40" i="5"/>
  <c r="E40" i="5"/>
  <c r="D40" i="5"/>
  <c r="B40" i="5"/>
  <c r="H39" i="5"/>
  <c r="G39" i="5"/>
  <c r="F39" i="5"/>
  <c r="E39" i="5"/>
  <c r="D39" i="5"/>
  <c r="B39" i="5"/>
  <c r="H38" i="5"/>
  <c r="G38" i="5"/>
  <c r="F38" i="5"/>
  <c r="E38" i="5"/>
  <c r="D38" i="5"/>
  <c r="B38" i="5"/>
  <c r="H37" i="5"/>
  <c r="G37" i="5"/>
  <c r="F37" i="5"/>
  <c r="E37" i="5"/>
  <c r="D37" i="5"/>
  <c r="B37" i="5"/>
  <c r="B36" i="5"/>
  <c r="D27" i="5"/>
  <c r="D22" i="2" s="1"/>
  <c r="E27" i="5"/>
  <c r="F27" i="5"/>
  <c r="G27" i="5"/>
  <c r="H27" i="5"/>
  <c r="D28" i="5"/>
  <c r="E28" i="5"/>
  <c r="F28" i="5"/>
  <c r="G28" i="5"/>
  <c r="H28" i="5"/>
  <c r="D29" i="5"/>
  <c r="E29" i="5"/>
  <c r="F29" i="5"/>
  <c r="G29" i="5"/>
  <c r="H29" i="5"/>
  <c r="D30" i="5"/>
  <c r="E30" i="5"/>
  <c r="F30" i="5"/>
  <c r="G30" i="5"/>
  <c r="H30" i="5"/>
  <c r="D31" i="5"/>
  <c r="E31" i="5"/>
  <c r="F31" i="5"/>
  <c r="G31" i="5"/>
  <c r="H31" i="5"/>
  <c r="D32" i="5"/>
  <c r="E32" i="5"/>
  <c r="F32" i="5"/>
  <c r="G32" i="5"/>
  <c r="H32" i="5"/>
  <c r="E33" i="5"/>
  <c r="F33" i="5"/>
  <c r="G33" i="5"/>
  <c r="H33" i="5"/>
  <c r="E34" i="5"/>
  <c r="F34" i="5"/>
  <c r="G34" i="5"/>
  <c r="H34" i="5"/>
  <c r="B26" i="5"/>
  <c r="B27" i="5"/>
  <c r="B28" i="5"/>
  <c r="B29" i="5"/>
  <c r="B30" i="5"/>
  <c r="B31" i="5"/>
  <c r="B32" i="5"/>
  <c r="B33" i="5"/>
  <c r="B34" i="5"/>
  <c r="B25" i="5"/>
  <c r="C21" i="3"/>
  <c r="H120" i="3"/>
  <c r="I119" i="3"/>
  <c r="U119" i="3" s="1"/>
  <c r="I118" i="3"/>
  <c r="U118" i="3" s="1"/>
  <c r="I117" i="3"/>
  <c r="U117" i="3" s="1"/>
  <c r="I116" i="3"/>
  <c r="U116" i="3" s="1"/>
  <c r="I115" i="3"/>
  <c r="U115" i="3" s="1"/>
  <c r="I114" i="3"/>
  <c r="U114" i="3" s="1"/>
  <c r="I113" i="3"/>
  <c r="U113" i="3" s="1"/>
  <c r="I112" i="3"/>
  <c r="U112" i="3" s="1"/>
  <c r="I111" i="3"/>
  <c r="U111" i="3" s="1"/>
  <c r="I110" i="3"/>
  <c r="I94" i="3"/>
  <c r="U94" i="3" s="1"/>
  <c r="I97" i="3"/>
  <c r="U97" i="3" s="1"/>
  <c r="I96" i="3"/>
  <c r="U96" i="3" s="1"/>
  <c r="I95" i="3"/>
  <c r="U95" i="3" s="1"/>
  <c r="I93" i="3"/>
  <c r="U93" i="3" s="1"/>
  <c r="I92" i="3"/>
  <c r="U92" i="3" s="1"/>
  <c r="I91" i="3"/>
  <c r="U91" i="3" s="1"/>
  <c r="I90" i="3"/>
  <c r="U90" i="3" s="1"/>
  <c r="I89" i="3"/>
  <c r="U89" i="3" s="1"/>
  <c r="I88" i="3"/>
  <c r="U88" i="3" s="1"/>
  <c r="I78" i="3"/>
  <c r="U78" i="3" s="1"/>
  <c r="I86" i="3"/>
  <c r="U86" i="3" s="1"/>
  <c r="I85" i="3"/>
  <c r="U85" i="3" s="1"/>
  <c r="I84" i="3"/>
  <c r="U84" i="3" s="1"/>
  <c r="I83" i="3"/>
  <c r="U83" i="3" s="1"/>
  <c r="I82" i="3"/>
  <c r="U82" i="3" s="1"/>
  <c r="I81" i="3"/>
  <c r="U81" i="3" s="1"/>
  <c r="I80" i="3"/>
  <c r="U80" i="3" s="1"/>
  <c r="I79" i="3"/>
  <c r="U79" i="3" s="1"/>
  <c r="H77" i="3"/>
  <c r="I57" i="3"/>
  <c r="U57" i="3" s="1"/>
  <c r="I58" i="3"/>
  <c r="U58" i="3" s="1"/>
  <c r="I59" i="3"/>
  <c r="U59" i="3" s="1"/>
  <c r="I60" i="3"/>
  <c r="U60" i="3" s="1"/>
  <c r="I76" i="3"/>
  <c r="U76" i="3" s="1"/>
  <c r="I56" i="3"/>
  <c r="U56" i="3" s="1"/>
  <c r="I55" i="3"/>
  <c r="U55" i="3" s="1"/>
  <c r="I54" i="3"/>
  <c r="U54" i="3" s="1"/>
  <c r="I53" i="3"/>
  <c r="U53" i="3" s="1"/>
  <c r="I52" i="3"/>
  <c r="U52" i="3" s="1"/>
  <c r="I51" i="3"/>
  <c r="U51" i="3" s="1"/>
  <c r="I50" i="3"/>
  <c r="U50" i="3" s="1"/>
  <c r="I49" i="3"/>
  <c r="U49" i="3" s="1"/>
  <c r="I48" i="3"/>
  <c r="U48" i="3" s="1"/>
  <c r="I47" i="3"/>
  <c r="U47" i="3" s="1"/>
  <c r="I38" i="3"/>
  <c r="U38" i="3" s="1"/>
  <c r="I39" i="3"/>
  <c r="U39" i="3" s="1"/>
  <c r="I40" i="3"/>
  <c r="U40" i="3" s="1"/>
  <c r="I41" i="3"/>
  <c r="U41" i="3" s="1"/>
  <c r="I42" i="3"/>
  <c r="U42" i="3" s="1"/>
  <c r="I43" i="3"/>
  <c r="U43" i="3" s="1"/>
  <c r="I44" i="3"/>
  <c r="U44" i="3" s="1"/>
  <c r="I45" i="3"/>
  <c r="U45" i="3" s="1"/>
  <c r="I37" i="3"/>
  <c r="U37" i="3" s="1"/>
  <c r="I36" i="3"/>
  <c r="U36" i="3" s="1"/>
  <c r="D35" i="3"/>
  <c r="I27" i="3"/>
  <c r="U27" i="3" s="1"/>
  <c r="I28" i="3"/>
  <c r="U28" i="3" s="1"/>
  <c r="I29" i="3"/>
  <c r="U29" i="3" s="1"/>
  <c r="I30" i="3"/>
  <c r="U30" i="3" s="1"/>
  <c r="I31" i="3"/>
  <c r="U31" i="3" s="1"/>
  <c r="I32" i="3"/>
  <c r="U32" i="3" s="1"/>
  <c r="I33" i="3"/>
  <c r="U33" i="3" s="1"/>
  <c r="I34" i="3"/>
  <c r="U34" i="3" s="1"/>
  <c r="I25" i="3"/>
  <c r="U25" i="3" s="1"/>
  <c r="D21" i="3"/>
  <c r="E21" i="3"/>
  <c r="F21" i="3"/>
  <c r="G21" i="3"/>
  <c r="H17" i="3"/>
  <c r="H18" i="3"/>
  <c r="H19" i="3"/>
  <c r="H20" i="3"/>
  <c r="H15" i="3"/>
  <c r="E4" i="8" l="1"/>
  <c r="A4" i="8"/>
  <c r="F4" i="8"/>
  <c r="D4" i="8"/>
  <c r="C4" i="8"/>
  <c r="B4" i="8"/>
  <c r="F6" i="8"/>
  <c r="E6" i="8"/>
  <c r="D6" i="8"/>
  <c r="C6" i="8"/>
  <c r="A6" i="8"/>
  <c r="B6" i="8"/>
  <c r="N89" i="8"/>
  <c r="M89" i="8"/>
  <c r="R89" i="8"/>
  <c r="P89" i="8"/>
  <c r="O89" i="8"/>
  <c r="Q89" i="8"/>
  <c r="Q4" i="8"/>
  <c r="R4" i="8"/>
  <c r="P4" i="8"/>
  <c r="O4" i="8"/>
  <c r="M4" i="8"/>
  <c r="N4" i="8"/>
  <c r="A5" i="8"/>
  <c r="F5" i="8"/>
  <c r="D5" i="8"/>
  <c r="E5" i="8"/>
  <c r="B5" i="8"/>
  <c r="C5" i="8"/>
  <c r="D77" i="5"/>
  <c r="G22" i="2"/>
  <c r="F22" i="2"/>
  <c r="L20" i="2"/>
  <c r="K20" i="2"/>
  <c r="F21" i="2"/>
  <c r="G21" i="2"/>
  <c r="G20" i="2"/>
  <c r="F20" i="2"/>
  <c r="F77" i="5"/>
  <c r="F120" i="5"/>
  <c r="I33" i="5"/>
  <c r="U33" i="5" s="1"/>
  <c r="I28" i="5"/>
  <c r="U28" i="5" s="1"/>
  <c r="F35" i="5"/>
  <c r="I42" i="5"/>
  <c r="U42" i="5" s="1"/>
  <c r="I43" i="5"/>
  <c r="U43" i="5" s="1"/>
  <c r="I48" i="5"/>
  <c r="U48" i="5" s="1"/>
  <c r="I52" i="5"/>
  <c r="U52" i="5" s="1"/>
  <c r="I56" i="5"/>
  <c r="U56" i="5" s="1"/>
  <c r="I58" i="5"/>
  <c r="U58" i="5" s="1"/>
  <c r="H87" i="5"/>
  <c r="E46" i="5"/>
  <c r="I31" i="5"/>
  <c r="U31" i="5" s="1"/>
  <c r="H35" i="5"/>
  <c r="I32" i="5"/>
  <c r="U32" i="5" s="1"/>
  <c r="I112" i="5"/>
  <c r="U112" i="5" s="1"/>
  <c r="I114" i="5"/>
  <c r="U114" i="5" s="1"/>
  <c r="I117" i="5"/>
  <c r="U117" i="5" s="1"/>
  <c r="G35" i="5"/>
  <c r="D46" i="5"/>
  <c r="I34" i="5"/>
  <c r="U34" i="5" s="1"/>
  <c r="I88" i="5"/>
  <c r="U88" i="5" s="1"/>
  <c r="I90" i="5"/>
  <c r="U90" i="5" s="1"/>
  <c r="I94" i="5"/>
  <c r="U94" i="5" s="1"/>
  <c r="I83" i="5"/>
  <c r="U83" i="5" s="1"/>
  <c r="I82" i="5"/>
  <c r="U82" i="5" s="1"/>
  <c r="F87" i="5"/>
  <c r="I79" i="5"/>
  <c r="U79" i="5" s="1"/>
  <c r="E98" i="5"/>
  <c r="E121" i="5" s="1"/>
  <c r="H116" i="2" s="1"/>
  <c r="G98" i="5"/>
  <c r="G121" i="5" s="1"/>
  <c r="R116" i="2" s="1"/>
  <c r="G87" i="5"/>
  <c r="I49" i="5"/>
  <c r="U49" i="5" s="1"/>
  <c r="I51" i="5"/>
  <c r="U51" i="5" s="1"/>
  <c r="I53" i="5"/>
  <c r="U53" i="5" s="1"/>
  <c r="I55" i="5"/>
  <c r="U55" i="5" s="1"/>
  <c r="G120" i="5"/>
  <c r="I39" i="5"/>
  <c r="U39" i="5" s="1"/>
  <c r="I41" i="5"/>
  <c r="U41" i="5" s="1"/>
  <c r="G46" i="5"/>
  <c r="I60" i="5"/>
  <c r="U60" i="5" s="1"/>
  <c r="I86" i="5"/>
  <c r="U86" i="5" s="1"/>
  <c r="I84" i="5"/>
  <c r="U84" i="5" s="1"/>
  <c r="I81" i="5"/>
  <c r="U81" i="5" s="1"/>
  <c r="I115" i="5"/>
  <c r="U115" i="5" s="1"/>
  <c r="I80" i="5"/>
  <c r="U80" i="5" s="1"/>
  <c r="I50" i="5"/>
  <c r="U50" i="5" s="1"/>
  <c r="I54" i="5"/>
  <c r="U54" i="5" s="1"/>
  <c r="I78" i="5"/>
  <c r="U78" i="5" s="1"/>
  <c r="I92" i="5"/>
  <c r="U92" i="5" s="1"/>
  <c r="I96" i="5"/>
  <c r="U96" i="5" s="1"/>
  <c r="H120" i="5"/>
  <c r="I119" i="5"/>
  <c r="U119" i="5" s="1"/>
  <c r="H46" i="5"/>
  <c r="I38" i="5"/>
  <c r="U38" i="5" s="1"/>
  <c r="I40" i="5"/>
  <c r="U40" i="5" s="1"/>
  <c r="I44" i="5"/>
  <c r="U44" i="5" s="1"/>
  <c r="E77" i="5"/>
  <c r="I57" i="5"/>
  <c r="U57" i="5" s="1"/>
  <c r="G77" i="5"/>
  <c r="I59" i="5"/>
  <c r="U59" i="5" s="1"/>
  <c r="I76" i="5"/>
  <c r="U76" i="5" s="1"/>
  <c r="D87" i="5"/>
  <c r="I85" i="5"/>
  <c r="U85" i="5" s="1"/>
  <c r="E87" i="5"/>
  <c r="F98" i="5"/>
  <c r="F121" i="5" s="1"/>
  <c r="M116" i="2" s="1"/>
  <c r="I89" i="5"/>
  <c r="U89" i="5" s="1"/>
  <c r="I91" i="5"/>
  <c r="U91" i="5" s="1"/>
  <c r="H98" i="5"/>
  <c r="H121" i="5" s="1"/>
  <c r="W116" i="2" s="1"/>
  <c r="I93" i="5"/>
  <c r="U93" i="5" s="1"/>
  <c r="I95" i="5"/>
  <c r="U95" i="5" s="1"/>
  <c r="I97" i="5"/>
  <c r="U97" i="5" s="1"/>
  <c r="E120" i="5"/>
  <c r="I113" i="5"/>
  <c r="U113" i="5" s="1"/>
  <c r="I116" i="5"/>
  <c r="U116" i="5" s="1"/>
  <c r="I118" i="5"/>
  <c r="U118" i="5" s="1"/>
  <c r="H21" i="3"/>
  <c r="D120" i="5"/>
  <c r="I45" i="5"/>
  <c r="U45" i="5" s="1"/>
  <c r="F46" i="5"/>
  <c r="I111" i="5"/>
  <c r="U111" i="5" s="1"/>
  <c r="I29" i="5"/>
  <c r="U29" i="5" s="1"/>
  <c r="I26" i="5"/>
  <c r="U26" i="5" s="1"/>
  <c r="I30" i="5"/>
  <c r="U30" i="5" s="1"/>
  <c r="I27" i="5"/>
  <c r="U27" i="5" s="1"/>
  <c r="D35" i="5"/>
  <c r="E35" i="5"/>
  <c r="I110" i="5"/>
  <c r="U110" i="5" s="1"/>
  <c r="D98" i="5"/>
  <c r="D121" i="5" s="1"/>
  <c r="H77" i="5"/>
  <c r="I47" i="5"/>
  <c r="U47" i="5" s="1"/>
  <c r="I36" i="5"/>
  <c r="U36" i="5" s="1"/>
  <c r="I37" i="5"/>
  <c r="U37" i="5" s="1"/>
  <c r="I25" i="5"/>
  <c r="U25" i="5" s="1"/>
  <c r="A8" i="2"/>
  <c r="C8" i="2"/>
  <c r="D15" i="5"/>
  <c r="E8" i="2" s="1"/>
  <c r="E15" i="5"/>
  <c r="F15" i="5"/>
  <c r="M8" i="2" s="1"/>
  <c r="G15" i="5"/>
  <c r="C9" i="2"/>
  <c r="D16" i="5"/>
  <c r="E9" i="2" s="1"/>
  <c r="E16" i="5"/>
  <c r="I9" i="2" s="1"/>
  <c r="M9" i="2"/>
  <c r="G16" i="5"/>
  <c r="O9" i="2" s="1"/>
  <c r="C10" i="2"/>
  <c r="E17" i="5"/>
  <c r="I10" i="2" s="1"/>
  <c r="F17" i="5"/>
  <c r="M10" i="2" s="1"/>
  <c r="G17" i="5"/>
  <c r="O10" i="2" s="1"/>
  <c r="C18" i="5"/>
  <c r="E11" i="2"/>
  <c r="E18" i="5"/>
  <c r="I11" i="2" s="1"/>
  <c r="F18" i="5"/>
  <c r="M11" i="2" s="1"/>
  <c r="G18" i="5"/>
  <c r="C19" i="5"/>
  <c r="D19" i="5"/>
  <c r="E12" i="2" s="1"/>
  <c r="E19" i="5"/>
  <c r="I12" i="2" s="1"/>
  <c r="M12" i="2"/>
  <c r="G19" i="5"/>
  <c r="O12" i="2" s="1"/>
  <c r="C20" i="5"/>
  <c r="D20" i="5"/>
  <c r="E13" i="2" s="1"/>
  <c r="E20" i="5"/>
  <c r="I13" i="2" s="1"/>
  <c r="F20" i="5"/>
  <c r="M13" i="2" s="1"/>
  <c r="G20" i="5"/>
  <c r="O13" i="2" s="1"/>
  <c r="B16" i="5"/>
  <c r="B9" i="2" s="1"/>
  <c r="B17" i="5"/>
  <c r="B18" i="5"/>
  <c r="B11" i="2" s="1"/>
  <c r="B19" i="5"/>
  <c r="B12" i="2" s="1"/>
  <c r="B20" i="5"/>
  <c r="B13" i="2" s="1"/>
  <c r="A16" i="5"/>
  <c r="A9" i="2" s="1"/>
  <c r="A17" i="5"/>
  <c r="A10" i="2" s="1"/>
  <c r="A18" i="5"/>
  <c r="A11" i="2" s="1"/>
  <c r="A19" i="5"/>
  <c r="A12" i="2" s="1"/>
  <c r="A20" i="5"/>
  <c r="A13" i="2" s="1"/>
  <c r="R14" i="2"/>
  <c r="K6" i="6" s="1"/>
  <c r="N14" i="2"/>
  <c r="I6" i="6" s="1"/>
  <c r="J14" i="2"/>
  <c r="G6" i="6" s="1"/>
  <c r="H14" i="2"/>
  <c r="E6" i="6" s="1"/>
  <c r="D14" i="2"/>
  <c r="C6" i="6" s="1"/>
  <c r="T13" i="2"/>
  <c r="T12" i="2"/>
  <c r="T11" i="2"/>
  <c r="T10" i="2"/>
  <c r="T9" i="2"/>
  <c r="T8" i="2"/>
  <c r="A122" i="2"/>
  <c r="A123" i="2"/>
  <c r="A124" i="2"/>
  <c r="A121" i="2"/>
  <c r="B122" i="2"/>
  <c r="B123" i="2"/>
  <c r="B124" i="2"/>
  <c r="B121" i="2"/>
  <c r="V116" i="2" l="1"/>
  <c r="U116" i="2"/>
  <c r="Q116" i="2"/>
  <c r="P116" i="2"/>
  <c r="I121" i="5"/>
  <c r="D116" i="2"/>
  <c r="I120" i="5"/>
  <c r="U120" i="5" s="1"/>
  <c r="I46" i="5"/>
  <c r="U46" i="5" s="1"/>
  <c r="I77" i="5"/>
  <c r="U77" i="5" s="1"/>
  <c r="I87" i="5"/>
  <c r="U87" i="5" s="1"/>
  <c r="I98" i="5"/>
  <c r="U98" i="5" s="1"/>
  <c r="H18" i="5"/>
  <c r="E10" i="2"/>
  <c r="E14" i="2" s="1"/>
  <c r="D6" i="6" s="1"/>
  <c r="H17" i="5"/>
  <c r="H16" i="5"/>
  <c r="H20" i="5"/>
  <c r="C12" i="2"/>
  <c r="S12" i="2" s="1"/>
  <c r="H19" i="5"/>
  <c r="O8" i="2"/>
  <c r="G21" i="5"/>
  <c r="C21" i="5"/>
  <c r="I8" i="2"/>
  <c r="I14" i="2" s="1"/>
  <c r="F6" i="6" s="1"/>
  <c r="H15" i="5"/>
  <c r="I35" i="5"/>
  <c r="U35" i="5" s="1"/>
  <c r="C13" i="2"/>
  <c r="S13" i="2" s="1"/>
  <c r="B8" i="2"/>
  <c r="B10" i="2"/>
  <c r="C11" i="2"/>
  <c r="O11" i="2"/>
  <c r="T14" i="2"/>
  <c r="M6" i="6" s="1"/>
  <c r="M14" i="2"/>
  <c r="H6" i="6" s="1"/>
  <c r="S9" i="2"/>
  <c r="F21" i="5"/>
  <c r="E21" i="5"/>
  <c r="D21" i="5"/>
  <c r="AB116" i="2" l="1"/>
  <c r="S11" i="2"/>
  <c r="H21" i="5"/>
  <c r="S10" i="2"/>
  <c r="S8" i="2"/>
  <c r="O14" i="2"/>
  <c r="J6" i="6" s="1"/>
  <c r="C14" i="2"/>
  <c r="B6" i="6" s="1"/>
  <c r="AD112" i="2"/>
  <c r="R21" i="2"/>
  <c r="M20" i="2"/>
  <c r="M21" i="2"/>
  <c r="AD20" i="2"/>
  <c r="AD21" i="2"/>
  <c r="AD23" i="2"/>
  <c r="AD24" i="2"/>
  <c r="AD25" i="2"/>
  <c r="AD26" i="2"/>
  <c r="AD27" i="2"/>
  <c r="AD28" i="2"/>
  <c r="AD31" i="2"/>
  <c r="AD32" i="2"/>
  <c r="AD33" i="2"/>
  <c r="AD34" i="2"/>
  <c r="AD35" i="2"/>
  <c r="AD36" i="2"/>
  <c r="AD37" i="2"/>
  <c r="AD38" i="2"/>
  <c r="AD39" i="2"/>
  <c r="AD42" i="2"/>
  <c r="AD43" i="2"/>
  <c r="AD44" i="2"/>
  <c r="AD45" i="2"/>
  <c r="AD46" i="2"/>
  <c r="AD47" i="2"/>
  <c r="AD48" i="2"/>
  <c r="AD49" i="2"/>
  <c r="AD50" i="2"/>
  <c r="AD51" i="2"/>
  <c r="AD52" i="2"/>
  <c r="AD53" i="2"/>
  <c r="AD54" i="2"/>
  <c r="AD55" i="2"/>
  <c r="AD73" i="2"/>
  <c r="AD74" i="2"/>
  <c r="AD75" i="2"/>
  <c r="AD76" i="2"/>
  <c r="AD77" i="2"/>
  <c r="AD78" i="2"/>
  <c r="AD79" i="2"/>
  <c r="AD80" i="2"/>
  <c r="AD85" i="2"/>
  <c r="AD86" i="2"/>
  <c r="AD87" i="2"/>
  <c r="AD88" i="2"/>
  <c r="AD89" i="2"/>
  <c r="AD90" i="2"/>
  <c r="AD91" i="2"/>
  <c r="AD106" i="2"/>
  <c r="AD107" i="2"/>
  <c r="AD108" i="2"/>
  <c r="AD109" i="2"/>
  <c r="AD110" i="2"/>
  <c r="AD111" i="2"/>
  <c r="AD113" i="2"/>
  <c r="W21" i="2"/>
  <c r="W20" i="2"/>
  <c r="R20" i="2"/>
  <c r="H21" i="2"/>
  <c r="B41" i="2"/>
  <c r="B72" i="2"/>
  <c r="B82" i="2"/>
  <c r="B93" i="2"/>
  <c r="B115" i="2"/>
  <c r="D109" i="2"/>
  <c r="B106" i="2"/>
  <c r="D106" i="2"/>
  <c r="H106" i="2"/>
  <c r="M106" i="2"/>
  <c r="R106" i="2"/>
  <c r="W106" i="2"/>
  <c r="B107" i="2"/>
  <c r="D107" i="2"/>
  <c r="M107" i="2"/>
  <c r="R107" i="2"/>
  <c r="B108" i="2"/>
  <c r="D108" i="2"/>
  <c r="H108" i="2"/>
  <c r="M108" i="2"/>
  <c r="R108" i="2"/>
  <c r="W108" i="2"/>
  <c r="B109" i="2"/>
  <c r="M109" i="2"/>
  <c r="R109" i="2"/>
  <c r="W109" i="2"/>
  <c r="B110" i="2"/>
  <c r="H110" i="2"/>
  <c r="M110" i="2"/>
  <c r="R110" i="2"/>
  <c r="W110" i="2"/>
  <c r="B111" i="2"/>
  <c r="D111" i="2"/>
  <c r="H111" i="2"/>
  <c r="R111" i="2"/>
  <c r="W111" i="2"/>
  <c r="B112" i="2"/>
  <c r="D112" i="2"/>
  <c r="H112" i="2"/>
  <c r="R112" i="2"/>
  <c r="W112" i="2"/>
  <c r="B113" i="2"/>
  <c r="H113" i="2"/>
  <c r="M113" i="2"/>
  <c r="R113" i="2"/>
  <c r="W113" i="2"/>
  <c r="B114" i="2"/>
  <c r="H114" i="2"/>
  <c r="M114" i="2"/>
  <c r="R114" i="2"/>
  <c r="W114" i="2"/>
  <c r="D105" i="2"/>
  <c r="M105" i="2"/>
  <c r="R105" i="2"/>
  <c r="W105" i="2"/>
  <c r="B105" i="2"/>
  <c r="B84" i="2"/>
  <c r="D84" i="2"/>
  <c r="H84" i="2"/>
  <c r="M84" i="2"/>
  <c r="B85" i="2"/>
  <c r="D85" i="2"/>
  <c r="H85" i="2"/>
  <c r="M85" i="2"/>
  <c r="R85" i="2"/>
  <c r="W85" i="2"/>
  <c r="B86" i="2"/>
  <c r="D86" i="2"/>
  <c r="H86" i="2"/>
  <c r="R86" i="2"/>
  <c r="W86" i="2"/>
  <c r="B87" i="2"/>
  <c r="H87" i="2"/>
  <c r="M87" i="2"/>
  <c r="R87" i="2"/>
  <c r="W87" i="2"/>
  <c r="B88" i="2"/>
  <c r="H88" i="2"/>
  <c r="M88" i="2"/>
  <c r="R88" i="2"/>
  <c r="W88" i="2"/>
  <c r="B89" i="2"/>
  <c r="D89" i="2"/>
  <c r="H89" i="2"/>
  <c r="M89" i="2"/>
  <c r="R89" i="2"/>
  <c r="W89" i="2"/>
  <c r="B90" i="2"/>
  <c r="D90" i="2"/>
  <c r="H90" i="2"/>
  <c r="R90" i="2"/>
  <c r="W90" i="2"/>
  <c r="B91" i="2"/>
  <c r="H91" i="2"/>
  <c r="M91" i="2"/>
  <c r="R91" i="2"/>
  <c r="W91" i="2"/>
  <c r="B92" i="2"/>
  <c r="D92" i="2"/>
  <c r="H92" i="2"/>
  <c r="M92" i="2"/>
  <c r="R92" i="2"/>
  <c r="W92" i="2"/>
  <c r="D83" i="2"/>
  <c r="M83" i="2"/>
  <c r="R83" i="2"/>
  <c r="W83" i="2"/>
  <c r="B83" i="2"/>
  <c r="B74" i="2"/>
  <c r="D74" i="2"/>
  <c r="H74" i="2"/>
  <c r="M74" i="2"/>
  <c r="R74" i="2"/>
  <c r="W74" i="2"/>
  <c r="B75" i="2"/>
  <c r="D75" i="2"/>
  <c r="H75" i="2"/>
  <c r="M75" i="2"/>
  <c r="R75" i="2"/>
  <c r="W75" i="2"/>
  <c r="B76" i="2"/>
  <c r="D76" i="2"/>
  <c r="H76" i="2"/>
  <c r="M76" i="2"/>
  <c r="R76" i="2"/>
  <c r="W76" i="2"/>
  <c r="B77" i="2"/>
  <c r="H77" i="2"/>
  <c r="M77" i="2"/>
  <c r="R77" i="2"/>
  <c r="W77" i="2"/>
  <c r="B78" i="2"/>
  <c r="D78" i="2"/>
  <c r="H78" i="2"/>
  <c r="M78" i="2"/>
  <c r="R78" i="2"/>
  <c r="W78" i="2"/>
  <c r="B79" i="2"/>
  <c r="H79" i="2"/>
  <c r="M79" i="2"/>
  <c r="R79" i="2"/>
  <c r="W79" i="2"/>
  <c r="B80" i="2"/>
  <c r="D80" i="2"/>
  <c r="H80" i="2"/>
  <c r="M80" i="2"/>
  <c r="R80" i="2"/>
  <c r="W80" i="2"/>
  <c r="B81" i="2"/>
  <c r="H81" i="2"/>
  <c r="M81" i="2"/>
  <c r="R81" i="2"/>
  <c r="W81" i="2"/>
  <c r="D73" i="2"/>
  <c r="M73" i="2"/>
  <c r="W73" i="2"/>
  <c r="B73" i="2"/>
  <c r="B43" i="2"/>
  <c r="D43" i="2"/>
  <c r="H43" i="2"/>
  <c r="M43" i="2"/>
  <c r="R43" i="2"/>
  <c r="W43" i="2"/>
  <c r="B44" i="2"/>
  <c r="D44" i="2"/>
  <c r="H44" i="2"/>
  <c r="W44" i="2"/>
  <c r="B45" i="2"/>
  <c r="H45" i="2"/>
  <c r="M45" i="2"/>
  <c r="R45" i="2"/>
  <c r="W45" i="2"/>
  <c r="B46" i="2"/>
  <c r="D46" i="2"/>
  <c r="H46" i="2"/>
  <c r="R46" i="2"/>
  <c r="W46" i="2"/>
  <c r="B47" i="2"/>
  <c r="D47" i="2"/>
  <c r="H47" i="2"/>
  <c r="M47" i="2"/>
  <c r="R47" i="2"/>
  <c r="W47" i="2"/>
  <c r="B48" i="2"/>
  <c r="D48" i="2"/>
  <c r="H48" i="2"/>
  <c r="M48" i="2"/>
  <c r="W48" i="2"/>
  <c r="B49" i="2"/>
  <c r="H49" i="2"/>
  <c r="M49" i="2"/>
  <c r="R49" i="2"/>
  <c r="W49" i="2"/>
  <c r="B50" i="2"/>
  <c r="D50" i="2"/>
  <c r="H50" i="2"/>
  <c r="M50" i="2"/>
  <c r="R50" i="2"/>
  <c r="W50" i="2"/>
  <c r="B51" i="2"/>
  <c r="D51" i="2"/>
  <c r="H51" i="2"/>
  <c r="M51" i="2"/>
  <c r="R51" i="2"/>
  <c r="W51" i="2"/>
  <c r="B52" i="2"/>
  <c r="D52" i="2"/>
  <c r="H52" i="2"/>
  <c r="M52" i="2"/>
  <c r="W52" i="2"/>
  <c r="B53" i="2"/>
  <c r="H53" i="2"/>
  <c r="M53" i="2"/>
  <c r="R53" i="2"/>
  <c r="W53" i="2"/>
  <c r="B54" i="2"/>
  <c r="D54" i="2"/>
  <c r="H54" i="2"/>
  <c r="R54" i="2"/>
  <c r="W54" i="2"/>
  <c r="B55" i="2"/>
  <c r="H55" i="2"/>
  <c r="M55" i="2"/>
  <c r="R55" i="2"/>
  <c r="W55" i="2"/>
  <c r="B71" i="2"/>
  <c r="D71" i="2"/>
  <c r="H71" i="2"/>
  <c r="M71" i="2"/>
  <c r="W71" i="2"/>
  <c r="D42" i="2"/>
  <c r="H42" i="2"/>
  <c r="M42" i="2"/>
  <c r="R42" i="2"/>
  <c r="W42" i="2"/>
  <c r="B42" i="2"/>
  <c r="B32" i="2"/>
  <c r="D32" i="2"/>
  <c r="H32" i="2"/>
  <c r="R32" i="2"/>
  <c r="W32" i="2"/>
  <c r="B33" i="2"/>
  <c r="H33" i="2"/>
  <c r="M33" i="2"/>
  <c r="W33" i="2"/>
  <c r="B34" i="2"/>
  <c r="D34" i="2"/>
  <c r="M34" i="2"/>
  <c r="R34" i="2"/>
  <c r="W34" i="2"/>
  <c r="B35" i="2"/>
  <c r="D35" i="2"/>
  <c r="H35" i="2"/>
  <c r="M35" i="2"/>
  <c r="R35" i="2"/>
  <c r="W35" i="2"/>
  <c r="B36" i="2"/>
  <c r="D36" i="2"/>
  <c r="M36" i="2"/>
  <c r="R36" i="2"/>
  <c r="W36" i="2"/>
  <c r="B37" i="2"/>
  <c r="D37" i="2"/>
  <c r="H37" i="2"/>
  <c r="M37" i="2"/>
  <c r="R37" i="2"/>
  <c r="W37" i="2"/>
  <c r="B38" i="2"/>
  <c r="D38" i="2"/>
  <c r="M38" i="2"/>
  <c r="R38" i="2"/>
  <c r="W38" i="2"/>
  <c r="B39" i="2"/>
  <c r="H39" i="2"/>
  <c r="M39" i="2"/>
  <c r="R39" i="2"/>
  <c r="W39" i="2"/>
  <c r="B40" i="2"/>
  <c r="D40" i="2"/>
  <c r="H40" i="2"/>
  <c r="M40" i="2"/>
  <c r="R40" i="2"/>
  <c r="W40" i="2"/>
  <c r="D31" i="2"/>
  <c r="M31" i="2"/>
  <c r="R31" i="2"/>
  <c r="W31" i="2"/>
  <c r="B31" i="2"/>
  <c r="B21" i="2"/>
  <c r="B22" i="2"/>
  <c r="H22" i="2"/>
  <c r="M22" i="2"/>
  <c r="R22" i="2"/>
  <c r="B23" i="2"/>
  <c r="H23" i="2"/>
  <c r="M23" i="2"/>
  <c r="R23" i="2"/>
  <c r="W23" i="2"/>
  <c r="B24" i="2"/>
  <c r="D24" i="2"/>
  <c r="H24" i="2"/>
  <c r="M24" i="2"/>
  <c r="R24" i="2"/>
  <c r="W24" i="2"/>
  <c r="B25" i="2"/>
  <c r="D25" i="2"/>
  <c r="H25" i="2"/>
  <c r="R25" i="2"/>
  <c r="W25" i="2"/>
  <c r="B26" i="2"/>
  <c r="H26" i="2"/>
  <c r="M26" i="2"/>
  <c r="R26" i="2"/>
  <c r="W26" i="2"/>
  <c r="B27" i="2"/>
  <c r="H27" i="2"/>
  <c r="M27" i="2"/>
  <c r="R27" i="2"/>
  <c r="W27" i="2"/>
  <c r="B28" i="2"/>
  <c r="D28" i="2"/>
  <c r="H28" i="2"/>
  <c r="M28" i="2"/>
  <c r="R28" i="2"/>
  <c r="W28" i="2"/>
  <c r="B29" i="2"/>
  <c r="D29" i="2"/>
  <c r="H29" i="2"/>
  <c r="R29" i="2"/>
  <c r="W29" i="2"/>
  <c r="B20" i="2"/>
  <c r="E120" i="3"/>
  <c r="F120" i="3"/>
  <c r="G120" i="3"/>
  <c r="D120" i="3"/>
  <c r="E98" i="3"/>
  <c r="E121" i="3" s="1"/>
  <c r="F98" i="3"/>
  <c r="F121" i="3" s="1"/>
  <c r="G98" i="3"/>
  <c r="G121" i="3" s="1"/>
  <c r="H98" i="3"/>
  <c r="H121" i="3" s="1"/>
  <c r="D98" i="3"/>
  <c r="D121" i="3" s="1"/>
  <c r="E87" i="3"/>
  <c r="F87" i="3"/>
  <c r="G87" i="3"/>
  <c r="H87" i="3"/>
  <c r="D87" i="3"/>
  <c r="E77" i="3"/>
  <c r="F77" i="3"/>
  <c r="G77" i="3"/>
  <c r="D77" i="3"/>
  <c r="E46" i="3"/>
  <c r="F46" i="3"/>
  <c r="G46" i="3"/>
  <c r="H46" i="3"/>
  <c r="D46" i="3"/>
  <c r="E35" i="3"/>
  <c r="F35" i="3"/>
  <c r="G35" i="3"/>
  <c r="H35" i="3"/>
  <c r="I121" i="3" l="1"/>
  <c r="M13" i="8"/>
  <c r="R13" i="8"/>
  <c r="P13" i="8"/>
  <c r="Q13" i="8"/>
  <c r="N13" i="8"/>
  <c r="O13" i="8"/>
  <c r="AY12" i="8"/>
  <c r="BA12" i="8"/>
  <c r="AW12" i="8"/>
  <c r="AZ12" i="8"/>
  <c r="AX12" i="8"/>
  <c r="BB12" i="8"/>
  <c r="R11" i="8"/>
  <c r="Q11" i="8"/>
  <c r="O11" i="8"/>
  <c r="M11" i="8"/>
  <c r="N11" i="8"/>
  <c r="P11" i="8"/>
  <c r="AE10" i="8"/>
  <c r="AJ10" i="8"/>
  <c r="AG10" i="8"/>
  <c r="AF10" i="8"/>
  <c r="AH10" i="8"/>
  <c r="AI10" i="8"/>
  <c r="AX9" i="8"/>
  <c r="AW9" i="8"/>
  <c r="AZ9" i="8"/>
  <c r="BB9" i="8"/>
  <c r="BA9" i="8"/>
  <c r="AY9" i="8"/>
  <c r="BO8" i="8"/>
  <c r="BQ8" i="8"/>
  <c r="BP8" i="8"/>
  <c r="BT8" i="8"/>
  <c r="BR8" i="8"/>
  <c r="BS8" i="8"/>
  <c r="E8" i="8"/>
  <c r="F8" i="8"/>
  <c r="C8" i="8"/>
  <c r="A8" i="8"/>
  <c r="B8" i="8"/>
  <c r="D8" i="8"/>
  <c r="AF7" i="8"/>
  <c r="AH7" i="8"/>
  <c r="AG7" i="8"/>
  <c r="AE7" i="8"/>
  <c r="AI7" i="8"/>
  <c r="AJ7" i="8"/>
  <c r="AH6" i="8"/>
  <c r="AG6" i="8"/>
  <c r="AE6" i="8"/>
  <c r="AF6" i="8"/>
  <c r="AJ6" i="8"/>
  <c r="AI6" i="8"/>
  <c r="F15" i="8"/>
  <c r="D15" i="8"/>
  <c r="C15" i="8"/>
  <c r="B15" i="8"/>
  <c r="A15" i="8"/>
  <c r="E15" i="8"/>
  <c r="N24" i="8"/>
  <c r="R24" i="8"/>
  <c r="O24" i="8"/>
  <c r="M24" i="8"/>
  <c r="P24" i="8"/>
  <c r="Q24" i="8"/>
  <c r="AW23" i="8"/>
  <c r="AX23" i="8"/>
  <c r="AZ23" i="8"/>
  <c r="AY23" i="8"/>
  <c r="BB23" i="8"/>
  <c r="BA23" i="8"/>
  <c r="BP22" i="8"/>
  <c r="BT22" i="8"/>
  <c r="BR22" i="8"/>
  <c r="BS22" i="8"/>
  <c r="BQ22" i="8"/>
  <c r="BO22" i="8"/>
  <c r="P21" i="8"/>
  <c r="M21" i="8"/>
  <c r="N21" i="8"/>
  <c r="R21" i="8"/>
  <c r="O21" i="8"/>
  <c r="Q21" i="8"/>
  <c r="AY20" i="8"/>
  <c r="BB20" i="8"/>
  <c r="AW20" i="8"/>
  <c r="AX20" i="8"/>
  <c r="AZ20" i="8"/>
  <c r="BA20" i="8"/>
  <c r="BO19" i="8"/>
  <c r="BT19" i="8"/>
  <c r="BS19" i="8"/>
  <c r="BP19" i="8"/>
  <c r="BR19" i="8"/>
  <c r="BQ19" i="8"/>
  <c r="C19" i="8"/>
  <c r="B19" i="8"/>
  <c r="E19" i="8"/>
  <c r="A19" i="8"/>
  <c r="F19" i="8"/>
  <c r="D19" i="8"/>
  <c r="AE18" i="8"/>
  <c r="AF18" i="8"/>
  <c r="AJ18" i="8"/>
  <c r="AH18" i="8"/>
  <c r="AG18" i="8"/>
  <c r="AI18" i="8"/>
  <c r="AF17" i="8"/>
  <c r="AG17" i="8"/>
  <c r="AH17" i="8"/>
  <c r="AE17" i="8"/>
  <c r="AI17" i="8"/>
  <c r="AJ17" i="8"/>
  <c r="AW16" i="8"/>
  <c r="AX16" i="8"/>
  <c r="BB16" i="8"/>
  <c r="BA16" i="8"/>
  <c r="AZ16" i="8"/>
  <c r="AY16" i="8"/>
  <c r="N26" i="8"/>
  <c r="R26" i="8"/>
  <c r="Q26" i="8"/>
  <c r="M26" i="8"/>
  <c r="P26" i="8"/>
  <c r="O26" i="8"/>
  <c r="M55" i="8"/>
  <c r="N55" i="8"/>
  <c r="Q55" i="8"/>
  <c r="O55" i="8"/>
  <c r="R55" i="8"/>
  <c r="P55" i="8"/>
  <c r="AW39" i="8"/>
  <c r="AZ39" i="8"/>
  <c r="BB39" i="8"/>
  <c r="BA39" i="8"/>
  <c r="AX39" i="8"/>
  <c r="AY39" i="8"/>
  <c r="BO38" i="8"/>
  <c r="BP38" i="8"/>
  <c r="BS38" i="8"/>
  <c r="BR38" i="8"/>
  <c r="BT38" i="8"/>
  <c r="BQ38" i="8"/>
  <c r="P37" i="8"/>
  <c r="Q37" i="8"/>
  <c r="M37" i="8"/>
  <c r="N37" i="8"/>
  <c r="R37" i="8"/>
  <c r="O37" i="8"/>
  <c r="M36" i="8"/>
  <c r="N36" i="8"/>
  <c r="Q36" i="8"/>
  <c r="R36" i="8"/>
  <c r="O36" i="8"/>
  <c r="P36" i="8"/>
  <c r="AZ35" i="8"/>
  <c r="AW35" i="8"/>
  <c r="AX35" i="8"/>
  <c r="AY35" i="8"/>
  <c r="BB35" i="8"/>
  <c r="BA35" i="8"/>
  <c r="N34" i="8"/>
  <c r="O34" i="8"/>
  <c r="R34" i="8"/>
  <c r="Q34" i="8"/>
  <c r="M34" i="8"/>
  <c r="P34" i="8"/>
  <c r="BA33" i="8"/>
  <c r="AW33" i="8"/>
  <c r="BB33" i="8"/>
  <c r="AZ33" i="8"/>
  <c r="AY33" i="8"/>
  <c r="AX33" i="8"/>
  <c r="BP32" i="8"/>
  <c r="BQ32" i="8"/>
  <c r="BT32" i="8"/>
  <c r="BR32" i="8"/>
  <c r="BO32" i="8"/>
  <c r="BS32" i="8"/>
  <c r="O31" i="8"/>
  <c r="R31" i="8"/>
  <c r="M31" i="8"/>
  <c r="P31" i="8"/>
  <c r="Q31" i="8"/>
  <c r="N31" i="8"/>
  <c r="AX30" i="8"/>
  <c r="AZ30" i="8"/>
  <c r="AY30" i="8"/>
  <c r="BB30" i="8"/>
  <c r="BA30" i="8"/>
  <c r="AW30" i="8"/>
  <c r="BO29" i="8"/>
  <c r="BQ29" i="8"/>
  <c r="BR29" i="8"/>
  <c r="BT29" i="8"/>
  <c r="BP29" i="8"/>
  <c r="BS29" i="8"/>
  <c r="R27" i="8"/>
  <c r="O27" i="8"/>
  <c r="N27" i="8"/>
  <c r="Q27" i="8"/>
  <c r="M27" i="8"/>
  <c r="P27" i="8"/>
  <c r="BP57" i="8"/>
  <c r="BO57" i="8"/>
  <c r="BT57" i="8"/>
  <c r="BR57" i="8"/>
  <c r="BS57" i="8"/>
  <c r="BQ57" i="8"/>
  <c r="AY65" i="8"/>
  <c r="AX65" i="8"/>
  <c r="BB65" i="8"/>
  <c r="AZ65" i="8"/>
  <c r="BA65" i="8"/>
  <c r="AW65" i="8"/>
  <c r="BP64" i="8"/>
  <c r="BO64" i="8"/>
  <c r="BT64" i="8"/>
  <c r="BR64" i="8"/>
  <c r="BS64" i="8"/>
  <c r="BQ64" i="8"/>
  <c r="D64" i="8"/>
  <c r="E64" i="8"/>
  <c r="C64" i="8"/>
  <c r="B64" i="8"/>
  <c r="F64" i="8"/>
  <c r="A64" i="8"/>
  <c r="AE63" i="8"/>
  <c r="AF63" i="8"/>
  <c r="AH63" i="8"/>
  <c r="AJ63" i="8"/>
  <c r="AI63" i="8"/>
  <c r="AG63" i="8"/>
  <c r="AX62" i="8"/>
  <c r="BA62" i="8"/>
  <c r="AY62" i="8"/>
  <c r="AW62" i="8"/>
  <c r="BB62" i="8"/>
  <c r="AZ62" i="8"/>
  <c r="R61" i="8"/>
  <c r="M61" i="8"/>
  <c r="N61" i="8"/>
  <c r="O61" i="8"/>
  <c r="Q61" i="8"/>
  <c r="P61" i="8"/>
  <c r="AE60" i="8"/>
  <c r="AF60" i="8"/>
  <c r="AJ60" i="8"/>
  <c r="AI60" i="8"/>
  <c r="AH60" i="8"/>
  <c r="AG60" i="8"/>
  <c r="BO59" i="8"/>
  <c r="BP59" i="8"/>
  <c r="BR59" i="8"/>
  <c r="BQ59" i="8"/>
  <c r="BT59" i="8"/>
  <c r="BS59" i="8"/>
  <c r="E59" i="8"/>
  <c r="C59" i="8"/>
  <c r="A59" i="8"/>
  <c r="B59" i="8"/>
  <c r="D59" i="8"/>
  <c r="F59" i="8"/>
  <c r="AG58" i="8"/>
  <c r="AI58" i="8"/>
  <c r="AE58" i="8"/>
  <c r="AJ58" i="8"/>
  <c r="AF58" i="8"/>
  <c r="AH58" i="8"/>
  <c r="D67" i="8"/>
  <c r="F67" i="8"/>
  <c r="A67" i="8"/>
  <c r="E67" i="8"/>
  <c r="C67" i="8"/>
  <c r="B67" i="8"/>
  <c r="R76" i="8"/>
  <c r="P76" i="8"/>
  <c r="M76" i="8"/>
  <c r="Q76" i="8"/>
  <c r="N76" i="8"/>
  <c r="O76" i="8"/>
  <c r="BB75" i="8"/>
  <c r="AY75" i="8"/>
  <c r="AW75" i="8"/>
  <c r="AZ75" i="8"/>
  <c r="AX75" i="8"/>
  <c r="BA75" i="8"/>
  <c r="BO74" i="8"/>
  <c r="BT74" i="8"/>
  <c r="BQ74" i="8"/>
  <c r="BS74" i="8"/>
  <c r="BP74" i="8"/>
  <c r="BR74" i="8"/>
  <c r="N73" i="8"/>
  <c r="R73" i="8"/>
  <c r="Q73" i="8"/>
  <c r="O73" i="8"/>
  <c r="M73" i="8"/>
  <c r="P73" i="8"/>
  <c r="AW72" i="8"/>
  <c r="BA72" i="8"/>
  <c r="BB72" i="8"/>
  <c r="AZ72" i="8"/>
  <c r="AX72" i="8"/>
  <c r="AY72" i="8"/>
  <c r="BR71" i="8"/>
  <c r="BP71" i="8"/>
  <c r="BT71" i="8"/>
  <c r="BQ71" i="8"/>
  <c r="BO71" i="8"/>
  <c r="BS71" i="8"/>
  <c r="A70" i="8"/>
  <c r="C70" i="8"/>
  <c r="D70" i="8"/>
  <c r="E70" i="8"/>
  <c r="B70" i="8"/>
  <c r="F70" i="8"/>
  <c r="AE69" i="8"/>
  <c r="AJ69" i="8"/>
  <c r="AF69" i="8"/>
  <c r="AH69" i="8"/>
  <c r="AI69" i="8"/>
  <c r="AG69" i="8"/>
  <c r="AE68" i="8"/>
  <c r="AF68" i="8"/>
  <c r="AJ68" i="8"/>
  <c r="AH68" i="8"/>
  <c r="AI68" i="8"/>
  <c r="AG68" i="8"/>
  <c r="A89" i="8"/>
  <c r="E89" i="8"/>
  <c r="D89" i="8"/>
  <c r="B89" i="8"/>
  <c r="F89" i="8"/>
  <c r="C89" i="8"/>
  <c r="N98" i="8"/>
  <c r="O98" i="8"/>
  <c r="P98" i="8"/>
  <c r="M98" i="8"/>
  <c r="R98" i="8"/>
  <c r="Q98" i="8"/>
  <c r="AJ97" i="8"/>
  <c r="AH97" i="8"/>
  <c r="AE97" i="8"/>
  <c r="AF97" i="8"/>
  <c r="AG97" i="8"/>
  <c r="AI97" i="8"/>
  <c r="AW96" i="8"/>
  <c r="AX96" i="8"/>
  <c r="BB96" i="8"/>
  <c r="BA96" i="8"/>
  <c r="AY96" i="8"/>
  <c r="AZ96" i="8"/>
  <c r="BO95" i="8"/>
  <c r="BR95" i="8"/>
  <c r="BQ95" i="8"/>
  <c r="BP95" i="8"/>
  <c r="BT95" i="8"/>
  <c r="BS95" i="8"/>
  <c r="Q94" i="8"/>
  <c r="P94" i="8"/>
  <c r="N94" i="8"/>
  <c r="O94" i="8"/>
  <c r="M94" i="8"/>
  <c r="R94" i="8"/>
  <c r="AJ93" i="8"/>
  <c r="AE93" i="8"/>
  <c r="AG93" i="8"/>
  <c r="AF93" i="8"/>
  <c r="AH93" i="8"/>
  <c r="AI93" i="8"/>
  <c r="AH92" i="8"/>
  <c r="AG92" i="8"/>
  <c r="AI92" i="8"/>
  <c r="AF92" i="8"/>
  <c r="AJ92" i="8"/>
  <c r="AE92" i="8"/>
  <c r="AW91" i="8"/>
  <c r="BB91" i="8"/>
  <c r="AZ91" i="8"/>
  <c r="BA91" i="8"/>
  <c r="AX91" i="8"/>
  <c r="AY91" i="8"/>
  <c r="BO90" i="8"/>
  <c r="BR90" i="8"/>
  <c r="BP90" i="8"/>
  <c r="BT90" i="8"/>
  <c r="BS90" i="8"/>
  <c r="BQ90" i="8"/>
  <c r="F90" i="8"/>
  <c r="A90" i="8"/>
  <c r="C90" i="8"/>
  <c r="B90" i="8"/>
  <c r="E90" i="8"/>
  <c r="D90" i="8"/>
  <c r="Q5" i="8"/>
  <c r="N5" i="8"/>
  <c r="R5" i="8"/>
  <c r="O5" i="8"/>
  <c r="M5" i="8"/>
  <c r="P5" i="8"/>
  <c r="A13" i="8"/>
  <c r="E13" i="8"/>
  <c r="B13" i="8"/>
  <c r="F13" i="8"/>
  <c r="C13" i="8"/>
  <c r="D13" i="8"/>
  <c r="AJ12" i="8"/>
  <c r="AG12" i="8"/>
  <c r="AF12" i="8"/>
  <c r="AE12" i="8"/>
  <c r="AH12" i="8"/>
  <c r="AI12" i="8"/>
  <c r="BO11" i="8"/>
  <c r="BT11" i="8"/>
  <c r="BS11" i="8"/>
  <c r="BP11" i="8"/>
  <c r="BR11" i="8"/>
  <c r="BQ11" i="8"/>
  <c r="M10" i="8"/>
  <c r="P10" i="8"/>
  <c r="N10" i="8"/>
  <c r="R10" i="8"/>
  <c r="O10" i="8"/>
  <c r="Q10" i="8"/>
  <c r="P9" i="8"/>
  <c r="O9" i="8"/>
  <c r="M9" i="8"/>
  <c r="Q9" i="8"/>
  <c r="N9" i="8"/>
  <c r="R9" i="8"/>
  <c r="AW8" i="8"/>
  <c r="AX8" i="8"/>
  <c r="AZ8" i="8"/>
  <c r="BA8" i="8"/>
  <c r="BB8" i="8"/>
  <c r="AY8" i="8"/>
  <c r="R7" i="8"/>
  <c r="Q7" i="8"/>
  <c r="N7" i="8"/>
  <c r="M7" i="8"/>
  <c r="O7" i="8"/>
  <c r="P7" i="8"/>
  <c r="M6" i="8"/>
  <c r="R6" i="8"/>
  <c r="Q6" i="8"/>
  <c r="P6" i="8"/>
  <c r="N6" i="8"/>
  <c r="O6" i="8"/>
  <c r="BT15" i="8"/>
  <c r="BQ15" i="8"/>
  <c r="BP15" i="8"/>
  <c r="BO15" i="8"/>
  <c r="BR15" i="8"/>
  <c r="BS15" i="8"/>
  <c r="BO24" i="8"/>
  <c r="BT24" i="8"/>
  <c r="BS24" i="8"/>
  <c r="BR24" i="8"/>
  <c r="BP24" i="8"/>
  <c r="BQ24" i="8"/>
  <c r="D24" i="8"/>
  <c r="A24" i="8"/>
  <c r="B24" i="8"/>
  <c r="E24" i="8"/>
  <c r="F24" i="8"/>
  <c r="C24" i="8"/>
  <c r="AI23" i="8"/>
  <c r="AG23" i="8"/>
  <c r="AE23" i="8"/>
  <c r="AJ23" i="8"/>
  <c r="AH23" i="8"/>
  <c r="AF23" i="8"/>
  <c r="AY22" i="8"/>
  <c r="AW22" i="8"/>
  <c r="AZ22" i="8"/>
  <c r="BB22" i="8"/>
  <c r="AX22" i="8"/>
  <c r="BA22" i="8"/>
  <c r="BO21" i="8"/>
  <c r="BR21" i="8"/>
  <c r="BS21" i="8"/>
  <c r="BP21" i="8"/>
  <c r="BT21" i="8"/>
  <c r="BQ21" i="8"/>
  <c r="F21" i="8"/>
  <c r="A21" i="8"/>
  <c r="D21" i="8"/>
  <c r="B21" i="8"/>
  <c r="E21" i="8"/>
  <c r="C21" i="8"/>
  <c r="AJ20" i="8"/>
  <c r="AG20" i="8"/>
  <c r="AI20" i="8"/>
  <c r="AE20" i="8"/>
  <c r="AF20" i="8"/>
  <c r="AH20" i="8"/>
  <c r="AZ19" i="8"/>
  <c r="AW19" i="8"/>
  <c r="AY19" i="8"/>
  <c r="AX19" i="8"/>
  <c r="BB19" i="8"/>
  <c r="BA19" i="8"/>
  <c r="D18" i="8"/>
  <c r="E18" i="8"/>
  <c r="A18" i="8"/>
  <c r="B18" i="8"/>
  <c r="F18" i="8"/>
  <c r="C18" i="8"/>
  <c r="M17" i="8"/>
  <c r="R17" i="8"/>
  <c r="Q17" i="8"/>
  <c r="P17" i="8"/>
  <c r="O17" i="8"/>
  <c r="N17" i="8"/>
  <c r="N16" i="8"/>
  <c r="Q16" i="8"/>
  <c r="R16" i="8"/>
  <c r="O16" i="8"/>
  <c r="M16" i="8"/>
  <c r="P16" i="8"/>
  <c r="BR26" i="8"/>
  <c r="BS26" i="8"/>
  <c r="BO26" i="8"/>
  <c r="BP26" i="8"/>
  <c r="BQ26" i="8"/>
  <c r="BT26" i="8"/>
  <c r="B26" i="8"/>
  <c r="F26" i="8"/>
  <c r="E26" i="8"/>
  <c r="A26" i="8"/>
  <c r="D26" i="8"/>
  <c r="C26" i="8"/>
  <c r="E55" i="8"/>
  <c r="C55" i="8"/>
  <c r="A55" i="8"/>
  <c r="B55" i="8"/>
  <c r="F55" i="8"/>
  <c r="D55" i="8"/>
  <c r="AE39" i="8"/>
  <c r="AI39" i="8"/>
  <c r="AG39" i="8"/>
  <c r="AF39" i="8"/>
  <c r="AH39" i="8"/>
  <c r="AJ39" i="8"/>
  <c r="AY38" i="8"/>
  <c r="AZ38" i="8"/>
  <c r="BB38" i="8"/>
  <c r="AX38" i="8"/>
  <c r="BA38" i="8"/>
  <c r="AW38" i="8"/>
  <c r="BO37" i="8"/>
  <c r="BS37" i="8"/>
  <c r="BR37" i="8"/>
  <c r="BQ37" i="8"/>
  <c r="BP37" i="8"/>
  <c r="BT37" i="8"/>
  <c r="A36" i="8"/>
  <c r="D36" i="8"/>
  <c r="E36" i="8"/>
  <c r="B36" i="8"/>
  <c r="F36" i="8"/>
  <c r="C36" i="8"/>
  <c r="AE35" i="8"/>
  <c r="AF35" i="8"/>
  <c r="AJ35" i="8"/>
  <c r="AI35" i="8"/>
  <c r="AH35" i="8"/>
  <c r="AG35" i="8"/>
  <c r="BT34" i="8"/>
  <c r="BO34" i="8"/>
  <c r="BP34" i="8"/>
  <c r="BR34" i="8"/>
  <c r="BS34" i="8"/>
  <c r="BQ34" i="8"/>
  <c r="F34" i="8"/>
  <c r="E34" i="8"/>
  <c r="A34" i="8"/>
  <c r="B34" i="8"/>
  <c r="D34" i="8"/>
  <c r="C34" i="8"/>
  <c r="AJ33" i="8"/>
  <c r="AI33" i="8"/>
  <c r="AF33" i="8"/>
  <c r="AG33" i="8"/>
  <c r="AE33" i="8"/>
  <c r="AH33" i="8"/>
  <c r="AJ32" i="8"/>
  <c r="AI32" i="8"/>
  <c r="AH32" i="8"/>
  <c r="AG32" i="8"/>
  <c r="AE32" i="8"/>
  <c r="AF32" i="8"/>
  <c r="BT31" i="8"/>
  <c r="BR31" i="8"/>
  <c r="BS31" i="8"/>
  <c r="BP31" i="8"/>
  <c r="BO31" i="8"/>
  <c r="BQ31" i="8"/>
  <c r="A31" i="8"/>
  <c r="F31" i="8"/>
  <c r="B31" i="8"/>
  <c r="D31" i="8"/>
  <c r="E31" i="8"/>
  <c r="C31" i="8"/>
  <c r="R30" i="8"/>
  <c r="Q30" i="8"/>
  <c r="O30" i="8"/>
  <c r="M30" i="8"/>
  <c r="N30" i="8"/>
  <c r="P30" i="8"/>
  <c r="BA29" i="8"/>
  <c r="AY29" i="8"/>
  <c r="AW29" i="8"/>
  <c r="AX29" i="8"/>
  <c r="AZ29" i="8"/>
  <c r="BB29" i="8"/>
  <c r="BR28" i="8"/>
  <c r="BQ28" i="8"/>
  <c r="BT28" i="8"/>
  <c r="BS28" i="8"/>
  <c r="BO28" i="8"/>
  <c r="BP28" i="8"/>
  <c r="BP27" i="8"/>
  <c r="BT27" i="8"/>
  <c r="BS27" i="8"/>
  <c r="BR27" i="8"/>
  <c r="BO27" i="8"/>
  <c r="BQ27" i="8"/>
  <c r="A27" i="8"/>
  <c r="D27" i="8"/>
  <c r="F27" i="8"/>
  <c r="B27" i="8"/>
  <c r="E27" i="8"/>
  <c r="C27" i="8"/>
  <c r="AI57" i="8"/>
  <c r="AE57" i="8"/>
  <c r="AF57" i="8"/>
  <c r="AH57" i="8"/>
  <c r="AG57" i="8"/>
  <c r="AJ57" i="8"/>
  <c r="AJ65" i="8"/>
  <c r="AG65" i="8"/>
  <c r="AF65" i="8"/>
  <c r="AH65" i="8"/>
  <c r="AE65" i="8"/>
  <c r="AI65" i="8"/>
  <c r="AW64" i="8"/>
  <c r="AZ64" i="8"/>
  <c r="BA64" i="8"/>
  <c r="AY64" i="8"/>
  <c r="AX64" i="8"/>
  <c r="BB64" i="8"/>
  <c r="R63" i="8"/>
  <c r="M63" i="8"/>
  <c r="N63" i="8"/>
  <c r="O63" i="8"/>
  <c r="P63" i="8"/>
  <c r="Q63" i="8"/>
  <c r="AF62" i="8"/>
  <c r="AH62" i="8"/>
  <c r="AG62" i="8"/>
  <c r="AI62" i="8"/>
  <c r="AJ62" i="8"/>
  <c r="AE62" i="8"/>
  <c r="BO61" i="8"/>
  <c r="BP61" i="8"/>
  <c r="BT61" i="8"/>
  <c r="BQ61" i="8"/>
  <c r="BR61" i="8"/>
  <c r="BS61" i="8"/>
  <c r="R60" i="8"/>
  <c r="O60" i="8"/>
  <c r="M60" i="8"/>
  <c r="N60" i="8"/>
  <c r="Q60" i="8"/>
  <c r="P60" i="8"/>
  <c r="BB59" i="8"/>
  <c r="BA59" i="8"/>
  <c r="AZ59" i="8"/>
  <c r="AY59" i="8"/>
  <c r="AW59" i="8"/>
  <c r="AX59" i="8"/>
  <c r="M58" i="8"/>
  <c r="R58" i="8"/>
  <c r="N58" i="8"/>
  <c r="P58" i="8"/>
  <c r="O58" i="8"/>
  <c r="Q58" i="8"/>
  <c r="BP67" i="8"/>
  <c r="BT67" i="8"/>
  <c r="BQ67" i="8"/>
  <c r="BO67" i="8"/>
  <c r="BS67" i="8"/>
  <c r="BR67" i="8"/>
  <c r="BR76" i="8"/>
  <c r="BP76" i="8"/>
  <c r="BS76" i="8"/>
  <c r="BQ76" i="8"/>
  <c r="BO76" i="8"/>
  <c r="BT76" i="8"/>
  <c r="F76" i="8"/>
  <c r="E76" i="8"/>
  <c r="B76" i="8"/>
  <c r="D76" i="8"/>
  <c r="C76" i="8"/>
  <c r="A76" i="8"/>
  <c r="AJ75" i="8"/>
  <c r="AI75" i="8"/>
  <c r="AE75" i="8"/>
  <c r="AF75" i="8"/>
  <c r="AG75" i="8"/>
  <c r="AH75" i="8"/>
  <c r="BA74" i="8"/>
  <c r="AW74" i="8"/>
  <c r="AY74" i="8"/>
  <c r="AZ74" i="8"/>
  <c r="AX74" i="8"/>
  <c r="BB74" i="8"/>
  <c r="BO73" i="8"/>
  <c r="BS73" i="8"/>
  <c r="BR73" i="8"/>
  <c r="BQ73" i="8"/>
  <c r="BP73" i="8"/>
  <c r="BT73" i="8"/>
  <c r="B73" i="8"/>
  <c r="F73" i="8"/>
  <c r="E73" i="8"/>
  <c r="A73" i="8"/>
  <c r="D73" i="8"/>
  <c r="C73" i="8"/>
  <c r="AF72" i="8"/>
  <c r="AJ72" i="8"/>
  <c r="AE72" i="8"/>
  <c r="AH72" i="8"/>
  <c r="AG72" i="8"/>
  <c r="AI72" i="8"/>
  <c r="AY71" i="8"/>
  <c r="AZ71" i="8"/>
  <c r="BB71" i="8"/>
  <c r="AW71" i="8"/>
  <c r="AX71" i="8"/>
  <c r="BA71" i="8"/>
  <c r="BT70" i="8"/>
  <c r="BO70" i="8"/>
  <c r="BQ70" i="8"/>
  <c r="BR70" i="8"/>
  <c r="BP70" i="8"/>
  <c r="BS70" i="8"/>
  <c r="N69" i="8"/>
  <c r="P69" i="8"/>
  <c r="R69" i="8"/>
  <c r="Q69" i="8"/>
  <c r="M69" i="8"/>
  <c r="O69" i="8"/>
  <c r="R68" i="8"/>
  <c r="M68" i="8"/>
  <c r="Q68" i="8"/>
  <c r="N68" i="8"/>
  <c r="P68" i="8"/>
  <c r="O68" i="8"/>
  <c r="BS89" i="8"/>
  <c r="BT89" i="8"/>
  <c r="BR89" i="8"/>
  <c r="BO89" i="8"/>
  <c r="BP89" i="8"/>
  <c r="BQ89" i="8"/>
  <c r="BT98" i="8"/>
  <c r="BR98" i="8"/>
  <c r="BS98" i="8"/>
  <c r="BP98" i="8"/>
  <c r="BQ98" i="8"/>
  <c r="BO98" i="8"/>
  <c r="N97" i="8"/>
  <c r="M97" i="8"/>
  <c r="Q97" i="8"/>
  <c r="R97" i="8"/>
  <c r="P97" i="8"/>
  <c r="O97" i="8"/>
  <c r="N96" i="8"/>
  <c r="R96" i="8"/>
  <c r="O96" i="8"/>
  <c r="M96" i="8"/>
  <c r="P96" i="8"/>
  <c r="Q96" i="8"/>
  <c r="BB95" i="8"/>
  <c r="BA95" i="8"/>
  <c r="AW95" i="8"/>
  <c r="AZ95" i="8"/>
  <c r="AX95" i="8"/>
  <c r="AY95" i="8"/>
  <c r="BO94" i="8"/>
  <c r="BQ94" i="8"/>
  <c r="BT94" i="8"/>
  <c r="BS94" i="8"/>
  <c r="BP94" i="8"/>
  <c r="BR94" i="8"/>
  <c r="N92" i="8"/>
  <c r="R92" i="8"/>
  <c r="O92" i="8"/>
  <c r="Q92" i="8"/>
  <c r="P92" i="8"/>
  <c r="M92" i="8"/>
  <c r="AF91" i="8"/>
  <c r="AJ91" i="8"/>
  <c r="AG91" i="8"/>
  <c r="AH91" i="8"/>
  <c r="AE91" i="8"/>
  <c r="AI91" i="8"/>
  <c r="BB90" i="8"/>
  <c r="AY90" i="8"/>
  <c r="AW90" i="8"/>
  <c r="AX90" i="8"/>
  <c r="BA90" i="8"/>
  <c r="AZ90" i="8"/>
  <c r="U20" i="2"/>
  <c r="AW4" i="8"/>
  <c r="BB4" i="8"/>
  <c r="AZ4" i="8"/>
  <c r="AY4" i="8"/>
  <c r="AX4" i="8"/>
  <c r="BA4" i="8"/>
  <c r="AE5" i="8"/>
  <c r="AG5" i="8"/>
  <c r="AF5" i="8"/>
  <c r="AJ5" i="8"/>
  <c r="AH5" i="8"/>
  <c r="AI5" i="8"/>
  <c r="BO13" i="8"/>
  <c r="BR13" i="8"/>
  <c r="BQ13" i="8"/>
  <c r="BP13" i="8"/>
  <c r="BT13" i="8"/>
  <c r="BS13" i="8"/>
  <c r="M12" i="8"/>
  <c r="N12" i="8"/>
  <c r="Q12" i="8"/>
  <c r="P12" i="8"/>
  <c r="R12" i="8"/>
  <c r="O12" i="8"/>
  <c r="AW11" i="8"/>
  <c r="BB11" i="8"/>
  <c r="AX11" i="8"/>
  <c r="AZ11" i="8"/>
  <c r="BA11" i="8"/>
  <c r="AY11" i="8"/>
  <c r="BO10" i="8"/>
  <c r="BT10" i="8"/>
  <c r="BS10" i="8"/>
  <c r="BQ10" i="8"/>
  <c r="BP10" i="8"/>
  <c r="BR10" i="8"/>
  <c r="A9" i="8"/>
  <c r="D9" i="8"/>
  <c r="F9" i="8"/>
  <c r="E9" i="8"/>
  <c r="B9" i="8"/>
  <c r="C9" i="8"/>
  <c r="AG8" i="8"/>
  <c r="AE8" i="8"/>
  <c r="AF8" i="8"/>
  <c r="AJ8" i="8"/>
  <c r="AI8" i="8"/>
  <c r="AH8" i="8"/>
  <c r="BP7" i="8"/>
  <c r="BR7" i="8"/>
  <c r="BQ7" i="8"/>
  <c r="BO7" i="8"/>
  <c r="BT7" i="8"/>
  <c r="BS7" i="8"/>
  <c r="AW15" i="8"/>
  <c r="BA15" i="8"/>
  <c r="BB15" i="8"/>
  <c r="AY15" i="8"/>
  <c r="AX15" i="8"/>
  <c r="AZ15" i="8"/>
  <c r="AY24" i="8"/>
  <c r="BB24" i="8"/>
  <c r="AZ24" i="8"/>
  <c r="AW24" i="8"/>
  <c r="AX24" i="8"/>
  <c r="BA24" i="8"/>
  <c r="M23" i="8"/>
  <c r="N23" i="8"/>
  <c r="R23" i="8"/>
  <c r="Q23" i="8"/>
  <c r="P23" i="8"/>
  <c r="O23" i="8"/>
  <c r="AE22" i="8"/>
  <c r="AF22" i="8"/>
  <c r="AJ22" i="8"/>
  <c r="AI22" i="8"/>
  <c r="AH22" i="8"/>
  <c r="AG22" i="8"/>
  <c r="AX21" i="8"/>
  <c r="BA21" i="8"/>
  <c r="AY21" i="8"/>
  <c r="AW21" i="8"/>
  <c r="BB21" i="8"/>
  <c r="AZ21" i="8"/>
  <c r="A20" i="8"/>
  <c r="D20" i="8"/>
  <c r="F20" i="8"/>
  <c r="E20" i="8"/>
  <c r="B20" i="8"/>
  <c r="C20" i="8"/>
  <c r="AI19" i="8"/>
  <c r="AH19" i="8"/>
  <c r="AG19" i="8"/>
  <c r="AE19" i="8"/>
  <c r="AF19" i="8"/>
  <c r="AJ19" i="8"/>
  <c r="BR18" i="8"/>
  <c r="BO18" i="8"/>
  <c r="BQ18" i="8"/>
  <c r="BP18" i="8"/>
  <c r="BT18" i="8"/>
  <c r="BS18" i="8"/>
  <c r="B16" i="8"/>
  <c r="F16" i="8"/>
  <c r="E16" i="8"/>
  <c r="C16" i="8"/>
  <c r="A16" i="8"/>
  <c r="D16" i="8"/>
  <c r="AZ26" i="8"/>
  <c r="AY26" i="8"/>
  <c r="AX26" i="8"/>
  <c r="BB26" i="8"/>
  <c r="BA26" i="8"/>
  <c r="AW26" i="8"/>
  <c r="BP55" i="8"/>
  <c r="BO55" i="8"/>
  <c r="BR55" i="8"/>
  <c r="BT55" i="8"/>
  <c r="BQ55" i="8"/>
  <c r="BS55" i="8"/>
  <c r="M39" i="8"/>
  <c r="N39" i="8"/>
  <c r="R39" i="8"/>
  <c r="Q39" i="8"/>
  <c r="O39" i="8"/>
  <c r="P39" i="8"/>
  <c r="R38" i="8"/>
  <c r="O38" i="8"/>
  <c r="N38" i="8"/>
  <c r="Q38" i="8"/>
  <c r="M38" i="8"/>
  <c r="P38" i="8"/>
  <c r="AX37" i="8"/>
  <c r="BA37" i="8"/>
  <c r="AW37" i="8"/>
  <c r="BB37" i="8"/>
  <c r="AZ37" i="8"/>
  <c r="AY37" i="8"/>
  <c r="BS36" i="8"/>
  <c r="BR36" i="8"/>
  <c r="BT36" i="8"/>
  <c r="BP36" i="8"/>
  <c r="BO36" i="8"/>
  <c r="BQ36" i="8"/>
  <c r="P35" i="8"/>
  <c r="Q35" i="8"/>
  <c r="M35" i="8"/>
  <c r="R35" i="8"/>
  <c r="N35" i="8"/>
  <c r="O35" i="8"/>
  <c r="AZ34" i="8"/>
  <c r="AY34" i="8"/>
  <c r="AX34" i="8"/>
  <c r="BB34" i="8"/>
  <c r="BA34" i="8"/>
  <c r="AW34" i="8"/>
  <c r="N33" i="8"/>
  <c r="R33" i="8"/>
  <c r="M33" i="8"/>
  <c r="P33" i="8"/>
  <c r="O33" i="8"/>
  <c r="Q33" i="8"/>
  <c r="M32" i="8"/>
  <c r="R32" i="8"/>
  <c r="N32" i="8"/>
  <c r="P32" i="8"/>
  <c r="Q32" i="8"/>
  <c r="O32" i="8"/>
  <c r="AZ31" i="8"/>
  <c r="AY31" i="8"/>
  <c r="BA31" i="8"/>
  <c r="AW31" i="8"/>
  <c r="BB31" i="8"/>
  <c r="AX31" i="8"/>
  <c r="E30" i="8"/>
  <c r="A30" i="8"/>
  <c r="B30" i="8"/>
  <c r="F30" i="8"/>
  <c r="D30" i="8"/>
  <c r="C30" i="8"/>
  <c r="AJ29" i="8"/>
  <c r="AH29" i="8"/>
  <c r="AI29" i="8"/>
  <c r="AG29" i="8"/>
  <c r="AF29" i="8"/>
  <c r="AE29" i="8"/>
  <c r="M28" i="8"/>
  <c r="R28" i="8"/>
  <c r="Q28" i="8"/>
  <c r="N28" i="8"/>
  <c r="P28" i="8"/>
  <c r="O28" i="8"/>
  <c r="AY27" i="8"/>
  <c r="BA27" i="8"/>
  <c r="AW27" i="8"/>
  <c r="AZ27" i="8"/>
  <c r="AX27" i="8"/>
  <c r="BB27" i="8"/>
  <c r="F57" i="8"/>
  <c r="C57" i="8"/>
  <c r="E57" i="8"/>
  <c r="A57" i="8"/>
  <c r="B57" i="8"/>
  <c r="D57" i="8"/>
  <c r="N65" i="8"/>
  <c r="O65" i="8"/>
  <c r="Q65" i="8"/>
  <c r="R65" i="8"/>
  <c r="M65" i="8"/>
  <c r="P65" i="8"/>
  <c r="AE64" i="8"/>
  <c r="AF64" i="8"/>
  <c r="AJ64" i="8"/>
  <c r="AI64" i="8"/>
  <c r="AG64" i="8"/>
  <c r="AH64" i="8"/>
  <c r="BO63" i="8"/>
  <c r="BP63" i="8"/>
  <c r="BT63" i="8"/>
  <c r="BR63" i="8"/>
  <c r="BQ63" i="8"/>
  <c r="BS63" i="8"/>
  <c r="M62" i="8"/>
  <c r="R62" i="8"/>
  <c r="Q62" i="8"/>
  <c r="N62" i="8"/>
  <c r="P62" i="8"/>
  <c r="O62" i="8"/>
  <c r="AY61" i="8"/>
  <c r="AZ61" i="8"/>
  <c r="AX61" i="8"/>
  <c r="BB61" i="8"/>
  <c r="BA61" i="8"/>
  <c r="AW61" i="8"/>
  <c r="BR60" i="8"/>
  <c r="BQ60" i="8"/>
  <c r="BO60" i="8"/>
  <c r="BT60" i="8"/>
  <c r="BS60" i="8"/>
  <c r="BP60" i="8"/>
  <c r="D60" i="8"/>
  <c r="C60" i="8"/>
  <c r="A60" i="8"/>
  <c r="B60" i="8"/>
  <c r="F60" i="8"/>
  <c r="E60" i="8"/>
  <c r="AF59" i="8"/>
  <c r="AH59" i="8"/>
  <c r="AE59" i="8"/>
  <c r="AI59" i="8"/>
  <c r="AG59" i="8"/>
  <c r="AJ59" i="8"/>
  <c r="BP58" i="8"/>
  <c r="BT58" i="8"/>
  <c r="BR58" i="8"/>
  <c r="BQ58" i="8"/>
  <c r="BO58" i="8"/>
  <c r="BS58" i="8"/>
  <c r="A58" i="8"/>
  <c r="E58" i="8"/>
  <c r="C58" i="8"/>
  <c r="B58" i="8"/>
  <c r="F58" i="8"/>
  <c r="D58" i="8"/>
  <c r="AZ67" i="8"/>
  <c r="BB67" i="8"/>
  <c r="AW67" i="8"/>
  <c r="BA67" i="8"/>
  <c r="AY67" i="8"/>
  <c r="AX67" i="8"/>
  <c r="AW76" i="8"/>
  <c r="BB76" i="8"/>
  <c r="BA76" i="8"/>
  <c r="AX76" i="8"/>
  <c r="AZ76" i="8"/>
  <c r="AY76" i="8"/>
  <c r="M75" i="8"/>
  <c r="Q75" i="8"/>
  <c r="P75" i="8"/>
  <c r="O75" i="8"/>
  <c r="N75" i="8"/>
  <c r="R75" i="8"/>
  <c r="N74" i="8"/>
  <c r="Q74" i="8"/>
  <c r="M74" i="8"/>
  <c r="R74" i="8"/>
  <c r="P74" i="8"/>
  <c r="O74" i="8"/>
  <c r="AX73" i="8"/>
  <c r="BB73" i="8"/>
  <c r="BA73" i="8"/>
  <c r="AY73" i="8"/>
  <c r="AW73" i="8"/>
  <c r="AZ73" i="8"/>
  <c r="R72" i="8"/>
  <c r="M72" i="8"/>
  <c r="Q72" i="8"/>
  <c r="O72" i="8"/>
  <c r="N72" i="8"/>
  <c r="P72" i="8"/>
  <c r="AJ71" i="8"/>
  <c r="AE71" i="8"/>
  <c r="AH71" i="8"/>
  <c r="AG71" i="8"/>
  <c r="AF71" i="8"/>
  <c r="AI71" i="8"/>
  <c r="AW70" i="8"/>
  <c r="AZ70" i="8"/>
  <c r="BA70" i="8"/>
  <c r="AY70" i="8"/>
  <c r="AX70" i="8"/>
  <c r="BB70" i="8"/>
  <c r="BO69" i="8"/>
  <c r="BT69" i="8"/>
  <c r="BR69" i="8"/>
  <c r="BP69" i="8"/>
  <c r="BS69" i="8"/>
  <c r="BQ69" i="8"/>
  <c r="B69" i="8"/>
  <c r="F69" i="8"/>
  <c r="D69" i="8"/>
  <c r="E69" i="8"/>
  <c r="A69" i="8"/>
  <c r="C69" i="8"/>
  <c r="C68" i="8"/>
  <c r="B68" i="8"/>
  <c r="F68" i="8"/>
  <c r="D68" i="8"/>
  <c r="A68" i="8"/>
  <c r="E68" i="8"/>
  <c r="AW89" i="8"/>
  <c r="BA89" i="8"/>
  <c r="AZ89" i="8"/>
  <c r="AY89" i="8"/>
  <c r="AX89" i="8"/>
  <c r="BB89" i="8"/>
  <c r="AW98" i="8"/>
  <c r="BB98" i="8"/>
  <c r="AZ98" i="8"/>
  <c r="AX98" i="8"/>
  <c r="BA98" i="8"/>
  <c r="AY98" i="8"/>
  <c r="BQ97" i="8"/>
  <c r="BR97" i="8"/>
  <c r="BS97" i="8"/>
  <c r="BT97" i="8"/>
  <c r="BO97" i="8"/>
  <c r="BP97" i="8"/>
  <c r="B96" i="8"/>
  <c r="F96" i="8"/>
  <c r="C96" i="8"/>
  <c r="E96" i="8"/>
  <c r="D96" i="8"/>
  <c r="A96" i="8"/>
  <c r="M95" i="8"/>
  <c r="R95" i="8"/>
  <c r="O95" i="8"/>
  <c r="Q95" i="8"/>
  <c r="P95" i="8"/>
  <c r="N95" i="8"/>
  <c r="AX94" i="8"/>
  <c r="AZ94" i="8"/>
  <c r="BB94" i="8"/>
  <c r="AY94" i="8"/>
  <c r="AW94" i="8"/>
  <c r="BA94" i="8"/>
  <c r="BT93" i="8"/>
  <c r="BS93" i="8"/>
  <c r="BO93" i="8"/>
  <c r="BP93" i="8"/>
  <c r="BQ93" i="8"/>
  <c r="BR93" i="8"/>
  <c r="BQ92" i="8"/>
  <c r="BO92" i="8"/>
  <c r="BS92" i="8"/>
  <c r="BP92" i="8"/>
  <c r="BT92" i="8"/>
  <c r="BR92" i="8"/>
  <c r="B92" i="8"/>
  <c r="F92" i="8"/>
  <c r="A92" i="8"/>
  <c r="D92" i="8"/>
  <c r="E92" i="8"/>
  <c r="C92" i="8"/>
  <c r="F91" i="8"/>
  <c r="D91" i="8"/>
  <c r="C91" i="8"/>
  <c r="E91" i="8"/>
  <c r="B91" i="8"/>
  <c r="A91" i="8"/>
  <c r="AE90" i="8"/>
  <c r="AJ90" i="8"/>
  <c r="AG90" i="8"/>
  <c r="AH90" i="8"/>
  <c r="AI90" i="8"/>
  <c r="AF90" i="8"/>
  <c r="A93" i="8"/>
  <c r="E93" i="8"/>
  <c r="D93" i="8"/>
  <c r="B93" i="8"/>
  <c r="F93" i="8"/>
  <c r="C93" i="8"/>
  <c r="BO4" i="8"/>
  <c r="BP4" i="8"/>
  <c r="BS4" i="8"/>
  <c r="BT4" i="8"/>
  <c r="BR4" i="8"/>
  <c r="BQ4" i="8"/>
  <c r="AE4" i="8"/>
  <c r="AF4" i="8"/>
  <c r="AJ4" i="8"/>
  <c r="AG4" i="8"/>
  <c r="AH4" i="8"/>
  <c r="AI4" i="8"/>
  <c r="AW13" i="8"/>
  <c r="AZ13" i="8"/>
  <c r="BA13" i="8"/>
  <c r="AX13" i="8"/>
  <c r="BB13" i="8"/>
  <c r="AY13" i="8"/>
  <c r="BO12" i="8"/>
  <c r="BR12" i="8"/>
  <c r="BQ12" i="8"/>
  <c r="BT12" i="8"/>
  <c r="BS12" i="8"/>
  <c r="BP12" i="8"/>
  <c r="C12" i="8"/>
  <c r="B12" i="8"/>
  <c r="E12" i="8"/>
  <c r="A12" i="8"/>
  <c r="F12" i="8"/>
  <c r="D12" i="8"/>
  <c r="AJ11" i="8"/>
  <c r="AI11" i="8"/>
  <c r="AE11" i="8"/>
  <c r="AH11" i="8"/>
  <c r="AG11" i="8"/>
  <c r="AF11" i="8"/>
  <c r="AX10" i="8"/>
  <c r="BA10" i="8"/>
  <c r="BB10" i="8"/>
  <c r="AZ10" i="8"/>
  <c r="AW10" i="8"/>
  <c r="AY10" i="8"/>
  <c r="BP9" i="8"/>
  <c r="BS9" i="8"/>
  <c r="BT9" i="8"/>
  <c r="BO9" i="8"/>
  <c r="BR9" i="8"/>
  <c r="BQ9" i="8"/>
  <c r="P8" i="8"/>
  <c r="Q8" i="8"/>
  <c r="R8" i="8"/>
  <c r="M8" i="8"/>
  <c r="N8" i="8"/>
  <c r="O8" i="8"/>
  <c r="AW7" i="8"/>
  <c r="AZ7" i="8"/>
  <c r="BB7" i="8"/>
  <c r="BA7" i="8"/>
  <c r="AX7" i="8"/>
  <c r="AY7" i="8"/>
  <c r="AW6" i="8"/>
  <c r="AX6" i="8"/>
  <c r="BB6" i="8"/>
  <c r="BA6" i="8"/>
  <c r="AZ6" i="8"/>
  <c r="AY6" i="8"/>
  <c r="AF15" i="8"/>
  <c r="AE15" i="8"/>
  <c r="AH15" i="8"/>
  <c r="AI15" i="8"/>
  <c r="AJ15" i="8"/>
  <c r="AG15" i="8"/>
  <c r="AF24" i="8"/>
  <c r="AI24" i="8"/>
  <c r="AG24" i="8"/>
  <c r="AE24" i="8"/>
  <c r="AJ24" i="8"/>
  <c r="AH24" i="8"/>
  <c r="BT23" i="8"/>
  <c r="BS23" i="8"/>
  <c r="BR23" i="8"/>
  <c r="BQ23" i="8"/>
  <c r="BO23" i="8"/>
  <c r="BP23" i="8"/>
  <c r="A22" i="8"/>
  <c r="B22" i="8"/>
  <c r="D22" i="8"/>
  <c r="E22" i="8"/>
  <c r="F22" i="8"/>
  <c r="C22" i="8"/>
  <c r="AE21" i="8"/>
  <c r="AJ21" i="8"/>
  <c r="AH21" i="8"/>
  <c r="AI21" i="8"/>
  <c r="AF21" i="8"/>
  <c r="AG21" i="8"/>
  <c r="BO20" i="8"/>
  <c r="BT20" i="8"/>
  <c r="BS20" i="8"/>
  <c r="BP20" i="8"/>
  <c r="BR20" i="8"/>
  <c r="BQ20" i="8"/>
  <c r="M19" i="8"/>
  <c r="P19" i="8"/>
  <c r="N19" i="8"/>
  <c r="R19" i="8"/>
  <c r="Q19" i="8"/>
  <c r="O19" i="8"/>
  <c r="AZ18" i="8"/>
  <c r="BA18" i="8"/>
  <c r="AW18" i="8"/>
  <c r="AX18" i="8"/>
  <c r="BB18" i="8"/>
  <c r="AY18" i="8"/>
  <c r="BO17" i="8"/>
  <c r="BP17" i="8"/>
  <c r="BR17" i="8"/>
  <c r="BQ17" i="8"/>
  <c r="BT17" i="8"/>
  <c r="BS17" i="8"/>
  <c r="BR16" i="8"/>
  <c r="BQ16" i="8"/>
  <c r="BO16" i="8"/>
  <c r="BT16" i="8"/>
  <c r="BP16" i="8"/>
  <c r="BS16" i="8"/>
  <c r="AE26" i="8"/>
  <c r="AI26" i="8"/>
  <c r="AJ26" i="8"/>
  <c r="AG26" i="8"/>
  <c r="AF26" i="8"/>
  <c r="AH26" i="8"/>
  <c r="AH55" i="8"/>
  <c r="AE55" i="8"/>
  <c r="AF55" i="8"/>
  <c r="AJ55" i="8"/>
  <c r="AI55" i="8"/>
  <c r="AG55" i="8"/>
  <c r="BQ39" i="8"/>
  <c r="BS39" i="8"/>
  <c r="BT39" i="8"/>
  <c r="BO39" i="8"/>
  <c r="BP39" i="8"/>
  <c r="BR39" i="8"/>
  <c r="D38" i="8"/>
  <c r="E38" i="8"/>
  <c r="A38" i="8"/>
  <c r="F38" i="8"/>
  <c r="B38" i="8"/>
  <c r="C38" i="8"/>
  <c r="AJ37" i="8"/>
  <c r="AI37" i="8"/>
  <c r="AF37" i="8"/>
  <c r="AH37" i="8"/>
  <c r="AG37" i="8"/>
  <c r="AE37" i="8"/>
  <c r="AF36" i="8"/>
  <c r="AG36" i="8"/>
  <c r="AH36" i="8"/>
  <c r="AE36" i="8"/>
  <c r="AJ36" i="8"/>
  <c r="AI36" i="8"/>
  <c r="BS35" i="8"/>
  <c r="BT35" i="8"/>
  <c r="BP35" i="8"/>
  <c r="BQ35" i="8"/>
  <c r="BO35" i="8"/>
  <c r="BR35" i="8"/>
  <c r="A35" i="8"/>
  <c r="F35" i="8"/>
  <c r="E35" i="8"/>
  <c r="B35" i="8"/>
  <c r="D35" i="8"/>
  <c r="C35" i="8"/>
  <c r="AE34" i="8"/>
  <c r="AH34" i="8"/>
  <c r="AI34" i="8"/>
  <c r="AF34" i="8"/>
  <c r="AG34" i="8"/>
  <c r="AJ34" i="8"/>
  <c r="BO33" i="8"/>
  <c r="BR33" i="8"/>
  <c r="BT33" i="8"/>
  <c r="BQ33" i="8"/>
  <c r="BP33" i="8"/>
  <c r="BS33" i="8"/>
  <c r="A32" i="8"/>
  <c r="F32" i="8"/>
  <c r="E32" i="8"/>
  <c r="B32" i="8"/>
  <c r="D32" i="8"/>
  <c r="C32" i="8"/>
  <c r="AE31" i="8"/>
  <c r="AF31" i="8"/>
  <c r="AI31" i="8"/>
  <c r="AH31" i="8"/>
  <c r="AJ31" i="8"/>
  <c r="AG31" i="8"/>
  <c r="BQ30" i="8"/>
  <c r="BO30" i="8"/>
  <c r="BP30" i="8"/>
  <c r="BT30" i="8"/>
  <c r="BR30" i="8"/>
  <c r="BS30" i="8"/>
  <c r="M29" i="8"/>
  <c r="P29" i="8"/>
  <c r="Q29" i="8"/>
  <c r="O29" i="8"/>
  <c r="N29" i="8"/>
  <c r="R29" i="8"/>
  <c r="A28" i="8"/>
  <c r="F28" i="8"/>
  <c r="D28" i="8"/>
  <c r="B28" i="8"/>
  <c r="E28" i="8"/>
  <c r="C28" i="8"/>
  <c r="AE27" i="8"/>
  <c r="AF27" i="8"/>
  <c r="AH27" i="8"/>
  <c r="AI27" i="8"/>
  <c r="AJ27" i="8"/>
  <c r="AG27" i="8"/>
  <c r="BO65" i="8"/>
  <c r="BR65" i="8"/>
  <c r="BT65" i="8"/>
  <c r="BQ65" i="8"/>
  <c r="BS65" i="8"/>
  <c r="BP65" i="8"/>
  <c r="R64" i="8"/>
  <c r="Q64" i="8"/>
  <c r="O64" i="8"/>
  <c r="M64" i="8"/>
  <c r="N64" i="8"/>
  <c r="P64" i="8"/>
  <c r="AX63" i="8"/>
  <c r="BA63" i="8"/>
  <c r="AZ63" i="8"/>
  <c r="AW63" i="8"/>
  <c r="AY63" i="8"/>
  <c r="BB63" i="8"/>
  <c r="BR62" i="8"/>
  <c r="BO62" i="8"/>
  <c r="BT62" i="8"/>
  <c r="BQ62" i="8"/>
  <c r="BP62" i="8"/>
  <c r="BS62" i="8"/>
  <c r="B62" i="8"/>
  <c r="E62" i="8"/>
  <c r="F62" i="8"/>
  <c r="A62" i="8"/>
  <c r="D62" i="8"/>
  <c r="C62" i="8"/>
  <c r="AG61" i="8"/>
  <c r="AF61" i="8"/>
  <c r="AJ61" i="8"/>
  <c r="AI61" i="8"/>
  <c r="AE61" i="8"/>
  <c r="AH61" i="8"/>
  <c r="AW60" i="8"/>
  <c r="BA60" i="8"/>
  <c r="AZ60" i="8"/>
  <c r="AY60" i="8"/>
  <c r="AX60" i="8"/>
  <c r="BB60" i="8"/>
  <c r="M59" i="8"/>
  <c r="R59" i="8"/>
  <c r="Q59" i="8"/>
  <c r="O59" i="8"/>
  <c r="N59" i="8"/>
  <c r="P59" i="8"/>
  <c r="AW58" i="8"/>
  <c r="BA58" i="8"/>
  <c r="AX58" i="8"/>
  <c r="BB58" i="8"/>
  <c r="AZ58" i="8"/>
  <c r="AY58" i="8"/>
  <c r="AJ67" i="8"/>
  <c r="AH67" i="8"/>
  <c r="AI67" i="8"/>
  <c r="AF67" i="8"/>
  <c r="AE67" i="8"/>
  <c r="AG67" i="8"/>
  <c r="AE76" i="8"/>
  <c r="AF76" i="8"/>
  <c r="AJ76" i="8"/>
  <c r="AH76" i="8"/>
  <c r="AI76" i="8"/>
  <c r="AG76" i="8"/>
  <c r="BQ75" i="8"/>
  <c r="BP75" i="8"/>
  <c r="BT75" i="8"/>
  <c r="BO75" i="8"/>
  <c r="BR75" i="8"/>
  <c r="BS75" i="8"/>
  <c r="A74" i="8"/>
  <c r="D74" i="8"/>
  <c r="C74" i="8"/>
  <c r="B74" i="8"/>
  <c r="F74" i="8"/>
  <c r="E74" i="8"/>
  <c r="AE73" i="8"/>
  <c r="AH73" i="8"/>
  <c r="AI73" i="8"/>
  <c r="AF73" i="8"/>
  <c r="AJ73" i="8"/>
  <c r="AG73" i="8"/>
  <c r="BO72" i="8"/>
  <c r="BR72" i="8"/>
  <c r="BP72" i="8"/>
  <c r="BQ72" i="8"/>
  <c r="BT72" i="8"/>
  <c r="BS72" i="8"/>
  <c r="M71" i="8"/>
  <c r="Q71" i="8"/>
  <c r="N71" i="8"/>
  <c r="R71" i="8"/>
  <c r="P71" i="8"/>
  <c r="O71" i="8"/>
  <c r="N70" i="8"/>
  <c r="O70" i="8"/>
  <c r="P70" i="8"/>
  <c r="M70" i="8"/>
  <c r="R70" i="8"/>
  <c r="Q70" i="8"/>
  <c r="AX69" i="8"/>
  <c r="BB69" i="8"/>
  <c r="AY69" i="8"/>
  <c r="BA69" i="8"/>
  <c r="AW69" i="8"/>
  <c r="AZ69" i="8"/>
  <c r="AJ89" i="8"/>
  <c r="AG89" i="8"/>
  <c r="AF89" i="8"/>
  <c r="AI89" i="8"/>
  <c r="AH89" i="8"/>
  <c r="AE89" i="8"/>
  <c r="AE98" i="8"/>
  <c r="AJ98" i="8"/>
  <c r="AI98" i="8"/>
  <c r="AF98" i="8"/>
  <c r="AH98" i="8"/>
  <c r="AG98" i="8"/>
  <c r="BA97" i="8"/>
  <c r="AX97" i="8"/>
  <c r="AY97" i="8"/>
  <c r="AW97" i="8"/>
  <c r="BB97" i="8"/>
  <c r="AZ97" i="8"/>
  <c r="BO96" i="8"/>
  <c r="BQ96" i="8"/>
  <c r="BR96" i="8"/>
  <c r="BS96" i="8"/>
  <c r="BP96" i="8"/>
  <c r="BT96" i="8"/>
  <c r="F95" i="8"/>
  <c r="E95" i="8"/>
  <c r="A95" i="8"/>
  <c r="D95" i="8"/>
  <c r="C95" i="8"/>
  <c r="B95" i="8"/>
  <c r="AJ94" i="8"/>
  <c r="AI94" i="8"/>
  <c r="AH94" i="8"/>
  <c r="AF94" i="8"/>
  <c r="AE94" i="8"/>
  <c r="AG94" i="8"/>
  <c r="AY93" i="8"/>
  <c r="AW93" i="8"/>
  <c r="BA93" i="8"/>
  <c r="AZ93" i="8"/>
  <c r="AX93" i="8"/>
  <c r="BB93" i="8"/>
  <c r="BA92" i="8"/>
  <c r="AX92" i="8"/>
  <c r="BB92" i="8"/>
  <c r="AW92" i="8"/>
  <c r="AZ92" i="8"/>
  <c r="AY92" i="8"/>
  <c r="M90" i="8"/>
  <c r="Q90" i="8"/>
  <c r="P90" i="8"/>
  <c r="N90" i="8"/>
  <c r="R90" i="8"/>
  <c r="O90" i="8"/>
  <c r="BP5" i="8"/>
  <c r="BT5" i="8"/>
  <c r="BQ5" i="8"/>
  <c r="BO5" i="8"/>
  <c r="BR5" i="8"/>
  <c r="BS5" i="8"/>
  <c r="AZ5" i="8"/>
  <c r="AW5" i="8"/>
  <c r="BB5" i="8"/>
  <c r="BA5" i="8"/>
  <c r="AX5" i="8"/>
  <c r="AY5" i="8"/>
  <c r="Z24" i="2"/>
  <c r="AA24" i="2"/>
  <c r="Z38" i="2"/>
  <c r="AA38" i="2"/>
  <c r="AA35" i="2"/>
  <c r="Z35" i="2"/>
  <c r="Z54" i="2"/>
  <c r="AA54" i="2"/>
  <c r="Z48" i="2"/>
  <c r="AA48" i="2"/>
  <c r="AA45" i="2"/>
  <c r="Z45" i="2"/>
  <c r="Z73" i="2"/>
  <c r="AA73" i="2"/>
  <c r="AA80" i="2"/>
  <c r="Z80" i="2"/>
  <c r="Z75" i="2"/>
  <c r="AA75" i="2"/>
  <c r="AA90" i="2"/>
  <c r="Z90" i="2"/>
  <c r="Z87" i="2"/>
  <c r="AA87" i="2"/>
  <c r="Z112" i="2"/>
  <c r="AA112" i="2"/>
  <c r="AA21" i="2"/>
  <c r="Z21" i="2"/>
  <c r="AA27" i="2"/>
  <c r="Z27" i="2"/>
  <c r="AA31" i="2"/>
  <c r="Z31" i="2"/>
  <c r="Z40" i="2"/>
  <c r="AA40" i="2"/>
  <c r="AA37" i="2"/>
  <c r="Z37" i="2"/>
  <c r="Z42" i="2"/>
  <c r="AA42" i="2"/>
  <c r="AA53" i="2"/>
  <c r="Z53" i="2"/>
  <c r="Z50" i="2"/>
  <c r="AA50" i="2"/>
  <c r="AA47" i="2"/>
  <c r="Z47" i="2"/>
  <c r="Z44" i="2"/>
  <c r="AA44" i="2"/>
  <c r="AA43" i="2"/>
  <c r="Z43" i="2"/>
  <c r="Z77" i="2"/>
  <c r="AA77" i="2"/>
  <c r="Z83" i="2"/>
  <c r="AA83" i="2"/>
  <c r="AA92" i="2"/>
  <c r="Z92" i="2"/>
  <c r="Z89" i="2"/>
  <c r="AA89" i="2"/>
  <c r="AA86" i="2"/>
  <c r="Z86" i="2"/>
  <c r="AA105" i="2"/>
  <c r="Z105" i="2"/>
  <c r="AA111" i="2"/>
  <c r="Z111" i="2"/>
  <c r="Z106" i="2"/>
  <c r="AA106" i="2"/>
  <c r="AA29" i="2"/>
  <c r="Z29" i="2"/>
  <c r="Z26" i="2"/>
  <c r="AA26" i="2"/>
  <c r="AA23" i="2"/>
  <c r="Z23" i="2"/>
  <c r="Z34" i="2"/>
  <c r="AA34" i="2"/>
  <c r="Z71" i="2"/>
  <c r="AA71" i="2"/>
  <c r="Z52" i="2"/>
  <c r="AA52" i="2"/>
  <c r="Z79" i="2"/>
  <c r="AA79" i="2"/>
  <c r="AA76" i="2"/>
  <c r="Z76" i="2"/>
  <c r="AA74" i="2"/>
  <c r="Z74" i="2"/>
  <c r="Z85" i="2"/>
  <c r="AA85" i="2"/>
  <c r="Z114" i="2"/>
  <c r="AA114" i="2"/>
  <c r="Z110" i="2"/>
  <c r="AA110" i="2"/>
  <c r="Z28" i="2"/>
  <c r="AA28" i="2"/>
  <c r="AA25" i="2"/>
  <c r="Z25" i="2"/>
  <c r="AA39" i="2"/>
  <c r="Z39" i="2"/>
  <c r="Z36" i="2"/>
  <c r="AA36" i="2"/>
  <c r="AA33" i="2"/>
  <c r="Z33" i="2"/>
  <c r="Z32" i="2"/>
  <c r="AA32" i="2"/>
  <c r="AA55" i="2"/>
  <c r="Z55" i="2"/>
  <c r="AA51" i="2"/>
  <c r="Z51" i="2"/>
  <c r="AA49" i="2"/>
  <c r="Z49" i="2"/>
  <c r="Z46" i="2"/>
  <c r="AA46" i="2"/>
  <c r="Z81" i="2"/>
  <c r="AA81" i="2"/>
  <c r="AA78" i="2"/>
  <c r="Z78" i="2"/>
  <c r="Z91" i="2"/>
  <c r="AA91" i="2"/>
  <c r="AA88" i="2"/>
  <c r="Z88" i="2"/>
  <c r="AA113" i="2"/>
  <c r="Z113" i="2"/>
  <c r="AA109" i="2"/>
  <c r="Z109" i="2"/>
  <c r="Z108" i="2"/>
  <c r="AA108" i="2"/>
  <c r="Z20" i="2"/>
  <c r="AA20" i="2"/>
  <c r="V27" i="2"/>
  <c r="U27" i="2"/>
  <c r="V31" i="2"/>
  <c r="U31" i="2"/>
  <c r="V40" i="2"/>
  <c r="U40" i="2"/>
  <c r="V37" i="2"/>
  <c r="U37" i="2"/>
  <c r="V42" i="2"/>
  <c r="U42" i="2"/>
  <c r="V53" i="2"/>
  <c r="U53" i="2"/>
  <c r="V50" i="2"/>
  <c r="U50" i="2"/>
  <c r="V47" i="2"/>
  <c r="U47" i="2"/>
  <c r="V43" i="2"/>
  <c r="U43" i="2"/>
  <c r="V77" i="2"/>
  <c r="U77" i="2"/>
  <c r="V83" i="2"/>
  <c r="U83" i="2"/>
  <c r="V92" i="2"/>
  <c r="U92" i="2"/>
  <c r="V89" i="2"/>
  <c r="U89" i="2"/>
  <c r="V86" i="2"/>
  <c r="U86" i="2"/>
  <c r="V105" i="2"/>
  <c r="U105" i="2"/>
  <c r="V111" i="2"/>
  <c r="U111" i="2"/>
  <c r="V106" i="2"/>
  <c r="U106" i="2"/>
  <c r="V20" i="2"/>
  <c r="V29" i="2"/>
  <c r="U29" i="2"/>
  <c r="V26" i="2"/>
  <c r="U26" i="2"/>
  <c r="V23" i="2"/>
  <c r="U23" i="2"/>
  <c r="V22" i="2"/>
  <c r="U22" i="2"/>
  <c r="V34" i="2"/>
  <c r="U34" i="2"/>
  <c r="V79" i="2"/>
  <c r="U79" i="2"/>
  <c r="V76" i="2"/>
  <c r="U76" i="2"/>
  <c r="V74" i="2"/>
  <c r="U74" i="2"/>
  <c r="V85" i="2"/>
  <c r="U85" i="2"/>
  <c r="V114" i="2"/>
  <c r="U114" i="2"/>
  <c r="V110" i="2"/>
  <c r="U110" i="2"/>
  <c r="V28" i="2"/>
  <c r="U28" i="2"/>
  <c r="V25" i="2"/>
  <c r="U25" i="2"/>
  <c r="V39" i="2"/>
  <c r="U39" i="2"/>
  <c r="V36" i="2"/>
  <c r="U36" i="2"/>
  <c r="V32" i="2"/>
  <c r="U32" i="2"/>
  <c r="V55" i="2"/>
  <c r="U55" i="2"/>
  <c r="V51" i="2"/>
  <c r="U51" i="2"/>
  <c r="V49" i="2"/>
  <c r="U49" i="2"/>
  <c r="V46" i="2"/>
  <c r="U46" i="2"/>
  <c r="V81" i="2"/>
  <c r="U81" i="2"/>
  <c r="V78" i="2"/>
  <c r="U78" i="2"/>
  <c r="V91" i="2"/>
  <c r="U91" i="2"/>
  <c r="V88" i="2"/>
  <c r="U88" i="2"/>
  <c r="V113" i="2"/>
  <c r="U113" i="2"/>
  <c r="V109" i="2"/>
  <c r="U109" i="2"/>
  <c r="V108" i="2"/>
  <c r="U108" i="2"/>
  <c r="V24" i="2"/>
  <c r="U24" i="2"/>
  <c r="V38" i="2"/>
  <c r="U38" i="2"/>
  <c r="V35" i="2"/>
  <c r="U35" i="2"/>
  <c r="V54" i="2"/>
  <c r="U54" i="2"/>
  <c r="V45" i="2"/>
  <c r="U45" i="2"/>
  <c r="V80" i="2"/>
  <c r="U80" i="2"/>
  <c r="V75" i="2"/>
  <c r="U75" i="2"/>
  <c r="V90" i="2"/>
  <c r="U90" i="2"/>
  <c r="V87" i="2"/>
  <c r="U87" i="2"/>
  <c r="V112" i="2"/>
  <c r="U112" i="2"/>
  <c r="V107" i="2"/>
  <c r="U107" i="2"/>
  <c r="V21" i="2"/>
  <c r="U21" i="2"/>
  <c r="Q28" i="2"/>
  <c r="P28" i="2"/>
  <c r="L25" i="2"/>
  <c r="K25" i="2"/>
  <c r="Q48" i="2"/>
  <c r="P48" i="2"/>
  <c r="Q73" i="2"/>
  <c r="P73" i="2"/>
  <c r="L79" i="2"/>
  <c r="K79" i="2"/>
  <c r="L76" i="2"/>
  <c r="K76" i="2"/>
  <c r="L84" i="2"/>
  <c r="K84" i="2"/>
  <c r="Q113" i="2"/>
  <c r="P113" i="2"/>
  <c r="Q109" i="2"/>
  <c r="P109" i="2"/>
  <c r="L28" i="2"/>
  <c r="K28" i="2"/>
  <c r="L39" i="2"/>
  <c r="K39" i="2"/>
  <c r="L55" i="2"/>
  <c r="K55" i="2"/>
  <c r="L44" i="2"/>
  <c r="K44" i="2"/>
  <c r="L81" i="2"/>
  <c r="K81" i="2"/>
  <c r="L78" i="2"/>
  <c r="K78" i="2"/>
  <c r="L91" i="2"/>
  <c r="K91" i="2"/>
  <c r="L90" i="2"/>
  <c r="K90" i="2"/>
  <c r="Q27" i="2"/>
  <c r="P27" i="2"/>
  <c r="L24" i="2"/>
  <c r="K24" i="2"/>
  <c r="Q31" i="2"/>
  <c r="P31" i="2"/>
  <c r="Q40" i="2"/>
  <c r="P40" i="2"/>
  <c r="Q37" i="2"/>
  <c r="P37" i="2"/>
  <c r="L35" i="2"/>
  <c r="K35" i="2"/>
  <c r="Q42" i="2"/>
  <c r="P42" i="2"/>
  <c r="Q71" i="2"/>
  <c r="P71" i="2"/>
  <c r="Q53" i="2"/>
  <c r="P53" i="2"/>
  <c r="Q52" i="2"/>
  <c r="P52" i="2"/>
  <c r="Q50" i="2"/>
  <c r="P50" i="2"/>
  <c r="Q47" i="2"/>
  <c r="P47" i="2"/>
  <c r="L45" i="2"/>
  <c r="K45" i="2"/>
  <c r="Q43" i="2"/>
  <c r="P43" i="2"/>
  <c r="L80" i="2"/>
  <c r="K80" i="2"/>
  <c r="Q77" i="2"/>
  <c r="P77" i="2"/>
  <c r="L75" i="2"/>
  <c r="K75" i="2"/>
  <c r="Q83" i="2"/>
  <c r="P83" i="2"/>
  <c r="Q92" i="2"/>
  <c r="P92" i="2"/>
  <c r="Q89" i="2"/>
  <c r="P89" i="2"/>
  <c r="L87" i="2"/>
  <c r="K87" i="2"/>
  <c r="L86" i="2"/>
  <c r="K86" i="2"/>
  <c r="Q105" i="2"/>
  <c r="P105" i="2"/>
  <c r="L111" i="2"/>
  <c r="K111" i="2"/>
  <c r="Q106" i="2"/>
  <c r="P106" i="2"/>
  <c r="Q21" i="2"/>
  <c r="P21" i="2"/>
  <c r="K26" i="2"/>
  <c r="L26" i="2"/>
  <c r="L23" i="2"/>
  <c r="K23" i="2"/>
  <c r="K22" i="2"/>
  <c r="L22" i="2"/>
  <c r="Q39" i="2"/>
  <c r="P39" i="2"/>
  <c r="Q36" i="2"/>
  <c r="P36" i="2"/>
  <c r="L33" i="2"/>
  <c r="K33" i="2"/>
  <c r="L32" i="2"/>
  <c r="K32" i="2"/>
  <c r="Q55" i="2"/>
  <c r="P55" i="2"/>
  <c r="Q51" i="2"/>
  <c r="P51" i="2"/>
  <c r="Q49" i="2"/>
  <c r="P49" i="2"/>
  <c r="L46" i="2"/>
  <c r="K46" i="2"/>
  <c r="Q81" i="2"/>
  <c r="P81" i="2"/>
  <c r="Q78" i="2"/>
  <c r="P78" i="2"/>
  <c r="L74" i="2"/>
  <c r="K74" i="2"/>
  <c r="Q91" i="2"/>
  <c r="P91" i="2"/>
  <c r="Q88" i="2"/>
  <c r="P88" i="2"/>
  <c r="L85" i="2"/>
  <c r="K85" i="2"/>
  <c r="L114" i="2"/>
  <c r="K114" i="2"/>
  <c r="L110" i="2"/>
  <c r="K110" i="2"/>
  <c r="Q108" i="2"/>
  <c r="P108" i="2"/>
  <c r="L21" i="2"/>
  <c r="K21" i="2"/>
  <c r="Q24" i="2"/>
  <c r="P24" i="2"/>
  <c r="Q38" i="2"/>
  <c r="P38" i="2"/>
  <c r="Q35" i="2"/>
  <c r="P35" i="2"/>
  <c r="L54" i="2"/>
  <c r="K54" i="2"/>
  <c r="L51" i="2"/>
  <c r="K51" i="2"/>
  <c r="L49" i="2"/>
  <c r="K49" i="2"/>
  <c r="L48" i="2"/>
  <c r="K48" i="2"/>
  <c r="Q45" i="2"/>
  <c r="P45" i="2"/>
  <c r="Q80" i="2"/>
  <c r="P80" i="2"/>
  <c r="Q75" i="2"/>
  <c r="P75" i="2"/>
  <c r="L88" i="2"/>
  <c r="K88" i="2"/>
  <c r="Q87" i="2"/>
  <c r="P87" i="2"/>
  <c r="L113" i="2"/>
  <c r="K113" i="2"/>
  <c r="L112" i="2"/>
  <c r="K112" i="2"/>
  <c r="L108" i="2"/>
  <c r="K108" i="2"/>
  <c r="Q107" i="2"/>
  <c r="P107" i="2"/>
  <c r="L29" i="2"/>
  <c r="K29" i="2"/>
  <c r="L27" i="2"/>
  <c r="K27" i="2"/>
  <c r="Q26" i="2"/>
  <c r="P26" i="2"/>
  <c r="Q23" i="2"/>
  <c r="P23" i="2"/>
  <c r="Q22" i="2"/>
  <c r="P22" i="2"/>
  <c r="L40" i="2"/>
  <c r="K40" i="2"/>
  <c r="L37" i="2"/>
  <c r="K37" i="2"/>
  <c r="Q34" i="2"/>
  <c r="P34" i="2"/>
  <c r="Q33" i="2"/>
  <c r="P33" i="2"/>
  <c r="L42" i="2"/>
  <c r="K42" i="2"/>
  <c r="L71" i="2"/>
  <c r="K71" i="2"/>
  <c r="L53" i="2"/>
  <c r="K53" i="2"/>
  <c r="L52" i="2"/>
  <c r="K52" i="2"/>
  <c r="L50" i="2"/>
  <c r="K50" i="2"/>
  <c r="L47" i="2"/>
  <c r="K47" i="2"/>
  <c r="L43" i="2"/>
  <c r="K43" i="2"/>
  <c r="Q79" i="2"/>
  <c r="P79" i="2"/>
  <c r="L77" i="2"/>
  <c r="K77" i="2"/>
  <c r="Q76" i="2"/>
  <c r="P76" i="2"/>
  <c r="Q74" i="2"/>
  <c r="P74" i="2"/>
  <c r="L92" i="2"/>
  <c r="K92" i="2"/>
  <c r="L89" i="2"/>
  <c r="K89" i="2"/>
  <c r="Q85" i="2"/>
  <c r="P85" i="2"/>
  <c r="Q84" i="2"/>
  <c r="P84" i="2"/>
  <c r="L105" i="2"/>
  <c r="K105" i="2"/>
  <c r="Q114" i="2"/>
  <c r="P114" i="2"/>
  <c r="Q110" i="2"/>
  <c r="P110" i="2"/>
  <c r="L106" i="2"/>
  <c r="K106" i="2"/>
  <c r="Q20" i="2"/>
  <c r="P20" i="2"/>
  <c r="G24" i="2"/>
  <c r="F24" i="2"/>
  <c r="G80" i="2"/>
  <c r="F80" i="2"/>
  <c r="G75" i="2"/>
  <c r="F75" i="2"/>
  <c r="G83" i="2"/>
  <c r="F83" i="2"/>
  <c r="G86" i="2"/>
  <c r="F86" i="2"/>
  <c r="G111" i="2"/>
  <c r="F111" i="2"/>
  <c r="F29" i="2"/>
  <c r="G29" i="2"/>
  <c r="F37" i="2"/>
  <c r="G37" i="2"/>
  <c r="G42" i="2"/>
  <c r="F42" i="2"/>
  <c r="G52" i="2"/>
  <c r="F52" i="2"/>
  <c r="G50" i="2"/>
  <c r="F50" i="2"/>
  <c r="G47" i="2"/>
  <c r="F47" i="2"/>
  <c r="G92" i="2"/>
  <c r="F92" i="2"/>
  <c r="G106" i="2"/>
  <c r="F106" i="2"/>
  <c r="F25" i="2"/>
  <c r="G25" i="2"/>
  <c r="G36" i="2"/>
  <c r="F36" i="2"/>
  <c r="G32" i="2"/>
  <c r="F32" i="2"/>
  <c r="G46" i="2"/>
  <c r="F46" i="2"/>
  <c r="G73" i="2"/>
  <c r="F73" i="2"/>
  <c r="F76" i="2"/>
  <c r="G76" i="2"/>
  <c r="G74" i="2"/>
  <c r="F74" i="2"/>
  <c r="G85" i="2"/>
  <c r="F85" i="2"/>
  <c r="G84" i="2"/>
  <c r="F84" i="2"/>
  <c r="G31" i="2"/>
  <c r="F31" i="2"/>
  <c r="G35" i="2"/>
  <c r="F35" i="2"/>
  <c r="G40" i="2"/>
  <c r="F40" i="2"/>
  <c r="G34" i="2"/>
  <c r="F34" i="2"/>
  <c r="G71" i="2"/>
  <c r="F71" i="2"/>
  <c r="G43" i="2"/>
  <c r="F43" i="2"/>
  <c r="G89" i="2"/>
  <c r="F89" i="2"/>
  <c r="G105" i="2"/>
  <c r="F105" i="2"/>
  <c r="G28" i="2"/>
  <c r="F28" i="2"/>
  <c r="G38" i="2"/>
  <c r="F38" i="2"/>
  <c r="G54" i="2"/>
  <c r="F54" i="2"/>
  <c r="G51" i="2"/>
  <c r="F51" i="2"/>
  <c r="G48" i="2"/>
  <c r="F48" i="2"/>
  <c r="G44" i="2"/>
  <c r="F44" i="2"/>
  <c r="G78" i="2"/>
  <c r="F78" i="2"/>
  <c r="G90" i="2"/>
  <c r="F90" i="2"/>
  <c r="G112" i="2"/>
  <c r="F112" i="2"/>
  <c r="G108" i="2"/>
  <c r="F108" i="2"/>
  <c r="G107" i="2"/>
  <c r="F107" i="2"/>
  <c r="G109" i="2"/>
  <c r="F109" i="2"/>
  <c r="I98" i="3"/>
  <c r="U98" i="3" s="1"/>
  <c r="I46" i="3"/>
  <c r="U46" i="3" s="1"/>
  <c r="I77" i="3"/>
  <c r="U77" i="3" s="1"/>
  <c r="I87" i="3"/>
  <c r="U87" i="3" s="1"/>
  <c r="I120" i="3"/>
  <c r="U120" i="3" s="1"/>
  <c r="I35" i="3"/>
  <c r="S14" i="2"/>
  <c r="L6" i="6" s="1"/>
  <c r="H30" i="2"/>
  <c r="R82" i="2"/>
  <c r="W82" i="2"/>
  <c r="H115" i="2"/>
  <c r="R73" i="2"/>
  <c r="M30" i="2"/>
  <c r="H36" i="2"/>
  <c r="R41" i="2"/>
  <c r="R33" i="2"/>
  <c r="H73" i="2"/>
  <c r="D27" i="2"/>
  <c r="D23" i="2"/>
  <c r="H34" i="2"/>
  <c r="H107" i="2"/>
  <c r="D88" i="2"/>
  <c r="W93" i="2"/>
  <c r="W84" i="2"/>
  <c r="D114" i="2"/>
  <c r="H109" i="2"/>
  <c r="D110" i="2"/>
  <c r="D115" i="2"/>
  <c r="D93" i="2"/>
  <c r="M29" i="2"/>
  <c r="D26" i="2"/>
  <c r="W30" i="2"/>
  <c r="W22" i="2"/>
  <c r="D30" i="2"/>
  <c r="H38" i="2"/>
  <c r="M111" i="2"/>
  <c r="D55" i="2"/>
  <c r="M54" i="2"/>
  <c r="D53" i="2"/>
  <c r="D49" i="2"/>
  <c r="M46" i="2"/>
  <c r="D45" i="2"/>
  <c r="M72" i="2"/>
  <c r="M44" i="2"/>
  <c r="D81" i="2"/>
  <c r="D79" i="2"/>
  <c r="D77" i="2"/>
  <c r="H83" i="2"/>
  <c r="M90" i="2"/>
  <c r="D87" i="2"/>
  <c r="M86" i="2"/>
  <c r="D113" i="2"/>
  <c r="M112" i="2"/>
  <c r="D91" i="2"/>
  <c r="M25" i="2"/>
  <c r="H41" i="2"/>
  <c r="D39" i="2"/>
  <c r="M41" i="2"/>
  <c r="M32" i="2"/>
  <c r="R71" i="2"/>
  <c r="R52" i="2"/>
  <c r="R48" i="2"/>
  <c r="R72" i="2"/>
  <c r="R44" i="2"/>
  <c r="M93" i="2"/>
  <c r="H93" i="2"/>
  <c r="R93" i="2"/>
  <c r="R84" i="2"/>
  <c r="W115" i="2"/>
  <c r="W107" i="2"/>
  <c r="D33" i="2"/>
  <c r="H31" i="2"/>
  <c r="H82" i="2"/>
  <c r="AB78" i="2"/>
  <c r="AB74" i="2"/>
  <c r="AB51" i="2"/>
  <c r="AB92" i="2"/>
  <c r="AB80" i="2"/>
  <c r="AB76" i="2"/>
  <c r="AB37" i="2"/>
  <c r="AB21" i="2"/>
  <c r="AB47" i="2"/>
  <c r="AB43" i="2"/>
  <c r="AB40" i="2"/>
  <c r="AB28" i="2"/>
  <c r="AB108" i="2"/>
  <c r="AB89" i="2"/>
  <c r="AB35" i="2"/>
  <c r="AB106" i="2"/>
  <c r="AB75" i="2"/>
  <c r="AB24" i="2"/>
  <c r="AB85" i="2"/>
  <c r="AB20" i="2"/>
  <c r="AB50" i="2"/>
  <c r="R115" i="2"/>
  <c r="M82" i="2"/>
  <c r="D82" i="2"/>
  <c r="H72" i="2"/>
  <c r="W72" i="2"/>
  <c r="D72" i="2"/>
  <c r="W41" i="2"/>
  <c r="D41" i="2"/>
  <c r="R30" i="2"/>
  <c r="AJ16" i="8" l="1"/>
  <c r="AG16" i="8"/>
  <c r="AE16" i="8"/>
  <c r="AH16" i="8"/>
  <c r="AF16" i="8"/>
  <c r="AI16" i="8"/>
  <c r="C97" i="8"/>
  <c r="A97" i="8"/>
  <c r="F97" i="8"/>
  <c r="D97" i="8"/>
  <c r="B97" i="8"/>
  <c r="E97" i="8"/>
  <c r="AJ95" i="8"/>
  <c r="AG95" i="8"/>
  <c r="AF95" i="8"/>
  <c r="AE95" i="8"/>
  <c r="AH95" i="8"/>
  <c r="AI95" i="8"/>
  <c r="M18" i="8"/>
  <c r="N18" i="8"/>
  <c r="R18" i="8"/>
  <c r="Q18" i="8"/>
  <c r="O18" i="8"/>
  <c r="P18" i="8"/>
  <c r="A17" i="8"/>
  <c r="E17" i="8"/>
  <c r="F17" i="8"/>
  <c r="B17" i="8"/>
  <c r="C17" i="8"/>
  <c r="D17" i="8"/>
  <c r="M67" i="8"/>
  <c r="P67" i="8"/>
  <c r="Q67" i="8"/>
  <c r="O67" i="8"/>
  <c r="N67" i="8"/>
  <c r="R67" i="8"/>
  <c r="AJ28" i="8"/>
  <c r="AI28" i="8"/>
  <c r="AG28" i="8"/>
  <c r="AE28" i="8"/>
  <c r="AF28" i="8"/>
  <c r="AH28" i="8"/>
  <c r="B33" i="8"/>
  <c r="E33" i="8"/>
  <c r="A33" i="8"/>
  <c r="D33" i="8"/>
  <c r="C33" i="8"/>
  <c r="F33" i="8"/>
  <c r="BO68" i="8"/>
  <c r="BR68" i="8"/>
  <c r="BP68" i="8"/>
  <c r="BQ68" i="8"/>
  <c r="BS68" i="8"/>
  <c r="BT68" i="8"/>
  <c r="AZ17" i="8"/>
  <c r="AW17" i="8"/>
  <c r="BA17" i="8"/>
  <c r="BB17" i="8"/>
  <c r="AX17" i="8"/>
  <c r="AY17" i="8"/>
  <c r="AW57" i="8"/>
  <c r="AX57" i="8"/>
  <c r="AZ57" i="8"/>
  <c r="BB57" i="8"/>
  <c r="AY57" i="8"/>
  <c r="BA57" i="8"/>
  <c r="BR91" i="8"/>
  <c r="BS91" i="8"/>
  <c r="BP91" i="8"/>
  <c r="BO91" i="8"/>
  <c r="BQ91" i="8"/>
  <c r="BT91" i="8"/>
  <c r="AZ32" i="8"/>
  <c r="AY32" i="8"/>
  <c r="AW32" i="8"/>
  <c r="AX32" i="8"/>
  <c r="BB32" i="8"/>
  <c r="BA32" i="8"/>
  <c r="AE9" i="8"/>
  <c r="AJ9" i="8"/>
  <c r="AG9" i="8"/>
  <c r="AH9" i="8"/>
  <c r="AF9" i="8"/>
  <c r="AI9" i="8"/>
  <c r="AG70" i="8"/>
  <c r="AJ70" i="8"/>
  <c r="AI70" i="8"/>
  <c r="AF70" i="8"/>
  <c r="AH70" i="8"/>
  <c r="AE70" i="8"/>
  <c r="A61" i="8"/>
  <c r="B61" i="8"/>
  <c r="F61" i="8"/>
  <c r="D61" i="8"/>
  <c r="C61" i="8"/>
  <c r="E61" i="8"/>
  <c r="E37" i="8"/>
  <c r="A37" i="8"/>
  <c r="F37" i="8"/>
  <c r="D37" i="8"/>
  <c r="C37" i="8"/>
  <c r="B37" i="8"/>
  <c r="R22" i="8"/>
  <c r="Q22" i="8"/>
  <c r="N22" i="8"/>
  <c r="M22" i="8"/>
  <c r="P22" i="8"/>
  <c r="O22" i="8"/>
  <c r="F10" i="8"/>
  <c r="D10" i="8"/>
  <c r="C10" i="8"/>
  <c r="A10" i="8"/>
  <c r="B10" i="8"/>
  <c r="E10" i="8"/>
  <c r="F94" i="8"/>
  <c r="A94" i="8"/>
  <c r="E94" i="8"/>
  <c r="B94" i="8"/>
  <c r="C94" i="8"/>
  <c r="D94" i="8"/>
  <c r="F7" i="8"/>
  <c r="E7" i="8"/>
  <c r="B7" i="8"/>
  <c r="D7" i="8"/>
  <c r="C7" i="8"/>
  <c r="A7" i="8"/>
  <c r="F75" i="8"/>
  <c r="A75" i="8"/>
  <c r="D75" i="8"/>
  <c r="B75" i="8"/>
  <c r="E75" i="8"/>
  <c r="C75" i="8"/>
  <c r="C63" i="8"/>
  <c r="F63" i="8"/>
  <c r="A63" i="8"/>
  <c r="D63" i="8"/>
  <c r="E63" i="8"/>
  <c r="B63" i="8"/>
  <c r="N93" i="8"/>
  <c r="O93" i="8"/>
  <c r="Q93" i="8"/>
  <c r="M93" i="8"/>
  <c r="R93" i="8"/>
  <c r="P93" i="8"/>
  <c r="B11" i="8"/>
  <c r="D11" i="8"/>
  <c r="E11" i="8"/>
  <c r="C11" i="8"/>
  <c r="A11" i="8"/>
  <c r="F11" i="8"/>
  <c r="AY36" i="8"/>
  <c r="AW36" i="8"/>
  <c r="BB36" i="8"/>
  <c r="AZ36" i="8"/>
  <c r="AX36" i="8"/>
  <c r="BA36" i="8"/>
  <c r="A23" i="8"/>
  <c r="B23" i="8"/>
  <c r="D23" i="8"/>
  <c r="C23" i="8"/>
  <c r="E23" i="8"/>
  <c r="F23" i="8"/>
  <c r="F71" i="8"/>
  <c r="A71" i="8"/>
  <c r="B71" i="8"/>
  <c r="E71" i="8"/>
  <c r="C71" i="8"/>
  <c r="D71" i="8"/>
  <c r="E29" i="8"/>
  <c r="C29" i="8"/>
  <c r="A29" i="8"/>
  <c r="B29" i="8"/>
  <c r="D29" i="8"/>
  <c r="F29" i="8"/>
  <c r="AE38" i="8"/>
  <c r="AI38" i="8"/>
  <c r="AF38" i="8"/>
  <c r="AH38" i="8"/>
  <c r="AJ38" i="8"/>
  <c r="AG38" i="8"/>
  <c r="AF13" i="8"/>
  <c r="AG13" i="8"/>
  <c r="AE13" i="8"/>
  <c r="AH13" i="8"/>
  <c r="AI13" i="8"/>
  <c r="AJ13" i="8"/>
  <c r="F72" i="8"/>
  <c r="D72" i="8"/>
  <c r="B72" i="8"/>
  <c r="A72" i="8"/>
  <c r="E72" i="8"/>
  <c r="C72" i="8"/>
  <c r="P20" i="8"/>
  <c r="R20" i="8"/>
  <c r="O20" i="8"/>
  <c r="Q20" i="8"/>
  <c r="M20" i="8"/>
  <c r="N20" i="8"/>
  <c r="P15" i="8"/>
  <c r="R15" i="8"/>
  <c r="O15" i="8"/>
  <c r="N15" i="8"/>
  <c r="M15" i="8"/>
  <c r="Q15" i="8"/>
  <c r="AW68" i="8"/>
  <c r="BA68" i="8"/>
  <c r="AZ68" i="8"/>
  <c r="AY68" i="8"/>
  <c r="AX68" i="8"/>
  <c r="BB68" i="8"/>
  <c r="AW28" i="8"/>
  <c r="AX28" i="8"/>
  <c r="AZ28" i="8"/>
  <c r="BB28" i="8"/>
  <c r="BA28" i="8"/>
  <c r="AY28" i="8"/>
  <c r="BA55" i="8"/>
  <c r="AY55" i="8"/>
  <c r="AW55" i="8"/>
  <c r="AX55" i="8"/>
  <c r="BB55" i="8"/>
  <c r="AZ55" i="8"/>
  <c r="AH96" i="8"/>
  <c r="AG96" i="8"/>
  <c r="AF96" i="8"/>
  <c r="AJ96" i="8"/>
  <c r="AE96" i="8"/>
  <c r="AI96" i="8"/>
  <c r="AJ74" i="8"/>
  <c r="AE74" i="8"/>
  <c r="AI74" i="8"/>
  <c r="AF74" i="8"/>
  <c r="AH74" i="8"/>
  <c r="AG74" i="8"/>
  <c r="B65" i="8"/>
  <c r="F65" i="8"/>
  <c r="E65" i="8"/>
  <c r="A65" i="8"/>
  <c r="D65" i="8"/>
  <c r="C65" i="8"/>
  <c r="AE30" i="8"/>
  <c r="AJ30" i="8"/>
  <c r="AH30" i="8"/>
  <c r="AI30" i="8"/>
  <c r="AF30" i="8"/>
  <c r="AG30" i="8"/>
  <c r="D39" i="8"/>
  <c r="B39" i="8"/>
  <c r="F39" i="8"/>
  <c r="C39" i="8"/>
  <c r="A39" i="8"/>
  <c r="E39" i="8"/>
  <c r="BP6" i="8"/>
  <c r="BQ6" i="8"/>
  <c r="BT6" i="8"/>
  <c r="BO6" i="8"/>
  <c r="BR6" i="8"/>
  <c r="BS6" i="8"/>
  <c r="A98" i="8"/>
  <c r="F98" i="8"/>
  <c r="C98" i="8"/>
  <c r="D98" i="8"/>
  <c r="B98" i="8"/>
  <c r="E98" i="8"/>
  <c r="R91" i="8"/>
  <c r="M91" i="8"/>
  <c r="Q91" i="8"/>
  <c r="N91" i="8"/>
  <c r="O91" i="8"/>
  <c r="P91" i="8"/>
  <c r="R57" i="8"/>
  <c r="P57" i="8"/>
  <c r="N57" i="8"/>
  <c r="O57" i="8"/>
  <c r="Q57" i="8"/>
  <c r="M57" i="8"/>
  <c r="U35" i="3"/>
  <c r="M15" i="6"/>
  <c r="M14" i="6"/>
  <c r="Z22" i="2"/>
  <c r="AA22" i="2"/>
  <c r="M16" i="6"/>
  <c r="AA107" i="2"/>
  <c r="Z107" i="2"/>
  <c r="M12" i="6"/>
  <c r="M13" i="6"/>
  <c r="M18" i="6"/>
  <c r="AA84" i="2"/>
  <c r="Z84" i="2"/>
  <c r="J18" i="6"/>
  <c r="V84" i="2"/>
  <c r="U84" i="2"/>
  <c r="V44" i="2"/>
  <c r="U44" i="2"/>
  <c r="V71" i="2"/>
  <c r="U71" i="2"/>
  <c r="J13" i="6"/>
  <c r="J14" i="6"/>
  <c r="J16" i="6"/>
  <c r="V48" i="2"/>
  <c r="U48" i="2"/>
  <c r="V52" i="2"/>
  <c r="U52" i="2"/>
  <c r="V33" i="2"/>
  <c r="U33" i="2"/>
  <c r="V73" i="2"/>
  <c r="U73" i="2"/>
  <c r="J15" i="6"/>
  <c r="L31" i="2"/>
  <c r="K31" i="2"/>
  <c r="Q46" i="2"/>
  <c r="P46" i="2"/>
  <c r="Q54" i="2"/>
  <c r="P54" i="2"/>
  <c r="L36" i="2"/>
  <c r="K36" i="2"/>
  <c r="G16" i="6"/>
  <c r="Q25" i="2"/>
  <c r="P25" i="2"/>
  <c r="Q112" i="2"/>
  <c r="P112" i="2"/>
  <c r="G14" i="6"/>
  <c r="Q111" i="2"/>
  <c r="P111" i="2"/>
  <c r="G15" i="6"/>
  <c r="L38" i="2"/>
  <c r="K38" i="2"/>
  <c r="Q32" i="2"/>
  <c r="P32" i="2"/>
  <c r="Q90" i="2"/>
  <c r="P90" i="2"/>
  <c r="L107" i="2"/>
  <c r="K107" i="2"/>
  <c r="L73" i="2"/>
  <c r="K73" i="2"/>
  <c r="G13" i="6"/>
  <c r="Q86" i="2"/>
  <c r="P86" i="2"/>
  <c r="L83" i="2"/>
  <c r="K83" i="2"/>
  <c r="Q44" i="2"/>
  <c r="P44" i="2"/>
  <c r="Q29" i="2"/>
  <c r="P29" i="2"/>
  <c r="L109" i="2"/>
  <c r="K109" i="2"/>
  <c r="L34" i="2"/>
  <c r="K34" i="2"/>
  <c r="G12" i="6"/>
  <c r="D12" i="6"/>
  <c r="D15" i="6"/>
  <c r="D13" i="6"/>
  <c r="D18" i="6"/>
  <c r="D14" i="6"/>
  <c r="D16" i="6"/>
  <c r="B13" i="6"/>
  <c r="AB86" i="2"/>
  <c r="G55" i="2"/>
  <c r="F55" i="2"/>
  <c r="G88" i="2"/>
  <c r="F88" i="2"/>
  <c r="G87" i="2"/>
  <c r="F87" i="2"/>
  <c r="G77" i="2"/>
  <c r="F77" i="2"/>
  <c r="F49" i="2"/>
  <c r="G49" i="2"/>
  <c r="B16" i="6"/>
  <c r="G114" i="2"/>
  <c r="F114" i="2"/>
  <c r="G23" i="2"/>
  <c r="F23" i="2"/>
  <c r="AB71" i="2"/>
  <c r="G39" i="2"/>
  <c r="F39" i="2"/>
  <c r="G113" i="2"/>
  <c r="F113" i="2"/>
  <c r="G79" i="2"/>
  <c r="F79" i="2"/>
  <c r="F45" i="2"/>
  <c r="G45" i="2"/>
  <c r="F53" i="2"/>
  <c r="G53" i="2"/>
  <c r="B12" i="6"/>
  <c r="G30" i="2"/>
  <c r="F30" i="2"/>
  <c r="G26" i="2"/>
  <c r="F26" i="2"/>
  <c r="B18" i="6"/>
  <c r="G27" i="2"/>
  <c r="F27" i="2"/>
  <c r="F33" i="2"/>
  <c r="G33" i="2"/>
  <c r="G91" i="2"/>
  <c r="F91" i="2"/>
  <c r="G81" i="2"/>
  <c r="F81" i="2"/>
  <c r="G110" i="2"/>
  <c r="F110" i="2"/>
  <c r="AB90" i="2"/>
  <c r="AB88" i="2"/>
  <c r="AB91" i="2"/>
  <c r="AB113" i="2"/>
  <c r="AB23" i="2"/>
  <c r="AB38" i="2"/>
  <c r="AB36" i="2"/>
  <c r="AB48" i="2"/>
  <c r="AB22" i="2"/>
  <c r="AB54" i="2"/>
  <c r="AB52" i="2"/>
  <c r="AB84" i="2"/>
  <c r="AB26" i="2"/>
  <c r="AB87" i="2"/>
  <c r="AB39" i="2"/>
  <c r="AB55" i="2"/>
  <c r="AB46" i="2"/>
  <c r="AB31" i="2"/>
  <c r="AB109" i="2"/>
  <c r="AB107" i="2"/>
  <c r="AB44" i="2"/>
  <c r="AB34" i="2"/>
  <c r="AB79" i="2"/>
  <c r="AB77" i="2"/>
  <c r="AB110" i="2"/>
  <c r="AB45" i="2"/>
  <c r="AB81" i="2"/>
  <c r="AB27" i="2"/>
  <c r="AB29" i="2"/>
  <c r="AB49" i="2"/>
  <c r="AB111" i="2"/>
  <c r="AB112" i="2"/>
  <c r="AB25" i="2"/>
  <c r="AB32" i="2"/>
  <c r="AB33" i="2"/>
  <c r="AB53" i="2"/>
  <c r="AB114" i="2"/>
  <c r="B15" i="6"/>
  <c r="B14" i="6"/>
  <c r="M115" i="2"/>
  <c r="AB30" i="2"/>
  <c r="P12" i="6" s="1"/>
  <c r="J12" i="6"/>
  <c r="BR99" i="8" l="1"/>
  <c r="M28" i="6" s="1"/>
  <c r="BO99" i="8"/>
  <c r="M25" i="6" s="1"/>
  <c r="BS99" i="8"/>
  <c r="M29" i="6" s="1"/>
  <c r="BT99" i="8"/>
  <c r="M30" i="6" s="1"/>
  <c r="BQ99" i="8"/>
  <c r="M27" i="6" s="1"/>
  <c r="AE99" i="8"/>
  <c r="G25" i="6" s="1"/>
  <c r="AG99" i="8"/>
  <c r="G27" i="6" s="1"/>
  <c r="BP99" i="8"/>
  <c r="M26" i="6" s="1"/>
  <c r="AF99" i="8"/>
  <c r="G26" i="6" s="1"/>
  <c r="AI99" i="8"/>
  <c r="G29" i="6" s="1"/>
  <c r="AH99" i="8"/>
  <c r="G28" i="6" s="1"/>
  <c r="AJ99" i="8"/>
  <c r="G30" i="6" s="1"/>
  <c r="M19" i="6"/>
  <c r="J19" i="6"/>
  <c r="D19" i="6"/>
  <c r="BN99" i="8"/>
  <c r="L30" i="6" s="1"/>
  <c r="BF99" i="8"/>
  <c r="K28" i="6" s="1"/>
  <c r="BI99" i="8"/>
  <c r="L25" i="6" s="1"/>
  <c r="BH99" i="8"/>
  <c r="K30" i="6" s="1"/>
  <c r="Z99" i="8"/>
  <c r="F26" i="6" s="1"/>
  <c r="BG99" i="8"/>
  <c r="K29" i="6" s="1"/>
  <c r="BC99" i="8"/>
  <c r="K25" i="6" s="1"/>
  <c r="BE99" i="8"/>
  <c r="K27" i="6" s="1"/>
  <c r="BD99" i="8"/>
  <c r="K26" i="6" s="1"/>
  <c r="BJ99" i="8"/>
  <c r="L26" i="6" s="1"/>
  <c r="Y99" i="8"/>
  <c r="F25" i="6" s="1"/>
  <c r="AB99" i="8"/>
  <c r="F28" i="6" s="1"/>
  <c r="BK99" i="8"/>
  <c r="L27" i="6" s="1"/>
  <c r="BM99" i="8"/>
  <c r="L29" i="6" s="1"/>
  <c r="BL99" i="8"/>
  <c r="L28" i="6" s="1"/>
  <c r="AA99" i="8"/>
  <c r="F27" i="6" s="1"/>
  <c r="AD99" i="8"/>
  <c r="F30" i="6" s="1"/>
  <c r="AC99" i="8"/>
  <c r="F29" i="6" s="1"/>
  <c r="C99" i="8"/>
  <c r="B27" i="6" s="1"/>
  <c r="B99" i="8"/>
  <c r="B26" i="6" s="1"/>
  <c r="F99" i="8"/>
  <c r="B30" i="6" s="1"/>
  <c r="A99" i="8"/>
  <c r="B25" i="6" s="1"/>
  <c r="D99" i="8"/>
  <c r="B28" i="6" s="1"/>
  <c r="E99" i="8"/>
  <c r="B29" i="6" s="1"/>
  <c r="B19" i="6"/>
  <c r="G18" i="6"/>
  <c r="G19" i="6" s="1"/>
  <c r="M31" i="6" l="1"/>
  <c r="G31" i="6"/>
  <c r="CE99" i="8"/>
  <c r="O29" i="6" s="1"/>
  <c r="BU99" i="8"/>
  <c r="N25" i="6" s="1"/>
  <c r="BZ99" i="8"/>
  <c r="N30" i="6" s="1"/>
  <c r="CD99" i="8"/>
  <c r="O28" i="6" s="1"/>
  <c r="AS99" i="8"/>
  <c r="I27" i="6" s="1"/>
  <c r="CC99" i="8"/>
  <c r="O27" i="6" s="1"/>
  <c r="BW99" i="8"/>
  <c r="N27" i="6" s="1"/>
  <c r="CA99" i="8"/>
  <c r="O25" i="6" s="1"/>
  <c r="BV99" i="8"/>
  <c r="N26" i="6" s="1"/>
  <c r="BX99" i="8"/>
  <c r="N28" i="6" s="1"/>
  <c r="CF99" i="8"/>
  <c r="O30" i="6" s="1"/>
  <c r="CB99" i="8"/>
  <c r="O26" i="6" s="1"/>
  <c r="BY99" i="8"/>
  <c r="N29" i="6" s="1"/>
  <c r="AV99" i="8"/>
  <c r="I30" i="6" s="1"/>
  <c r="AT99" i="8"/>
  <c r="I28" i="6" s="1"/>
  <c r="BA99" i="8"/>
  <c r="J29" i="6" s="1"/>
  <c r="AR99" i="8"/>
  <c r="I26" i="6" s="1"/>
  <c r="AQ99" i="8"/>
  <c r="I25" i="6" s="1"/>
  <c r="AZ99" i="8"/>
  <c r="J28" i="6" s="1"/>
  <c r="AU99" i="8"/>
  <c r="I29" i="6" s="1"/>
  <c r="BB99" i="8"/>
  <c r="J30" i="6" s="1"/>
  <c r="AY99" i="8"/>
  <c r="J27" i="6" s="1"/>
  <c r="AX99" i="8"/>
  <c r="J26" i="6" s="1"/>
  <c r="AW99" i="8"/>
  <c r="J25" i="6" s="1"/>
  <c r="X99" i="8"/>
  <c r="E30" i="6" s="1"/>
  <c r="M99" i="8"/>
  <c r="D25" i="6" s="1"/>
  <c r="U99" i="8"/>
  <c r="E27" i="6" s="1"/>
  <c r="R99" i="8"/>
  <c r="D30" i="6" s="1"/>
  <c r="V99" i="8"/>
  <c r="E28" i="6" s="1"/>
  <c r="S99" i="8"/>
  <c r="E25" i="6" s="1"/>
  <c r="O99" i="8"/>
  <c r="D27" i="6" s="1"/>
  <c r="T99" i="8"/>
  <c r="E26" i="6" s="1"/>
  <c r="Q99" i="8"/>
  <c r="D29" i="6" s="1"/>
  <c r="N99" i="8"/>
  <c r="D26" i="6" s="1"/>
  <c r="W99" i="8"/>
  <c r="E29" i="6" s="1"/>
  <c r="P99" i="8"/>
  <c r="D28" i="6" s="1"/>
  <c r="B31" i="6"/>
  <c r="AD29" i="2"/>
  <c r="AD40" i="2"/>
  <c r="AD71" i="2"/>
  <c r="AD81" i="2"/>
  <c r="AD83" i="2"/>
  <c r="AD84" i="2"/>
  <c r="AD92" i="2"/>
  <c r="AD105" i="2"/>
  <c r="AD114" i="2"/>
  <c r="Q26" i="6" l="1"/>
  <c r="Q25" i="6"/>
  <c r="Q30" i="6"/>
  <c r="Q28" i="6"/>
  <c r="Q29" i="6"/>
  <c r="Q27" i="6"/>
  <c r="R29" i="6"/>
  <c r="R27" i="6"/>
  <c r="R28" i="6"/>
  <c r="P30" i="6"/>
  <c r="P29" i="6"/>
  <c r="P26" i="6"/>
  <c r="R25" i="6"/>
  <c r="P27" i="6"/>
  <c r="R26" i="6"/>
  <c r="P28" i="6"/>
  <c r="J31" i="6"/>
  <c r="R30" i="6"/>
  <c r="P25" i="6"/>
  <c r="D31" i="6"/>
  <c r="X115" i="2"/>
  <c r="S115" i="2"/>
  <c r="N115" i="2"/>
  <c r="I115" i="2"/>
  <c r="X93" i="2"/>
  <c r="X116" i="2" s="1"/>
  <c r="S93" i="2"/>
  <c r="N93" i="2"/>
  <c r="I93" i="2"/>
  <c r="I116" i="2" s="1"/>
  <c r="X82" i="2"/>
  <c r="S82" i="2"/>
  <c r="N82" i="2"/>
  <c r="I82" i="2"/>
  <c r="X72" i="2"/>
  <c r="S72" i="2"/>
  <c r="N72" i="2"/>
  <c r="X41" i="2"/>
  <c r="S41" i="2"/>
  <c r="N41" i="2"/>
  <c r="I41" i="2"/>
  <c r="X30" i="2"/>
  <c r="S30" i="2"/>
  <c r="N30" i="2"/>
  <c r="I30" i="2"/>
  <c r="Y115" i="2"/>
  <c r="O18" i="6" s="1"/>
  <c r="T115" i="2"/>
  <c r="L18" i="6" s="1"/>
  <c r="O115" i="2"/>
  <c r="I18" i="6" s="1"/>
  <c r="J115" i="2"/>
  <c r="F18" i="6" s="1"/>
  <c r="Y93" i="2"/>
  <c r="O16" i="6" s="1"/>
  <c r="T93" i="2"/>
  <c r="L16" i="6" s="1"/>
  <c r="O93" i="2"/>
  <c r="I16" i="6" s="1"/>
  <c r="J93" i="2"/>
  <c r="J116" i="2" s="1"/>
  <c r="AC83" i="2" s="1"/>
  <c r="Y82" i="2"/>
  <c r="O15" i="6" s="1"/>
  <c r="T82" i="2"/>
  <c r="L15" i="6" s="1"/>
  <c r="O82" i="2"/>
  <c r="I15" i="6" s="1"/>
  <c r="J82" i="2"/>
  <c r="Y72" i="2"/>
  <c r="O14" i="6" s="1"/>
  <c r="T72" i="2"/>
  <c r="L14" i="6" s="1"/>
  <c r="O72" i="2"/>
  <c r="I14" i="6" s="1"/>
  <c r="J72" i="2"/>
  <c r="Y41" i="2"/>
  <c r="O13" i="6" s="1"/>
  <c r="T41" i="2"/>
  <c r="L13" i="6" s="1"/>
  <c r="O41" i="2"/>
  <c r="I13" i="6" s="1"/>
  <c r="J41" i="2"/>
  <c r="Y30" i="2"/>
  <c r="O12" i="6" s="1"/>
  <c r="T30" i="2"/>
  <c r="L12" i="6" s="1"/>
  <c r="O30" i="2"/>
  <c r="I12" i="6" s="1"/>
  <c r="J30" i="2"/>
  <c r="E115" i="2"/>
  <c r="E93" i="2"/>
  <c r="E82" i="2"/>
  <c r="E72" i="2"/>
  <c r="E41" i="2"/>
  <c r="AC98" i="2" l="1"/>
  <c r="AC93" i="2"/>
  <c r="AC104" i="2"/>
  <c r="AC95" i="2"/>
  <c r="AC99" i="2"/>
  <c r="AC103" i="2"/>
  <c r="AC96" i="2"/>
  <c r="AC100" i="2"/>
  <c r="AC94" i="2"/>
  <c r="AC102" i="2"/>
  <c r="AC97" i="2"/>
  <c r="AC101" i="2"/>
  <c r="AC91" i="2"/>
  <c r="K116" i="2"/>
  <c r="L116" i="2"/>
  <c r="E116" i="2"/>
  <c r="AC116" i="2" s="1"/>
  <c r="Z116" i="2"/>
  <c r="AA116" i="2"/>
  <c r="F12" i="6"/>
  <c r="F13" i="6"/>
  <c r="F15" i="6"/>
  <c r="F16" i="6"/>
  <c r="H15" i="6"/>
  <c r="Q82" i="2"/>
  <c r="P82" i="2"/>
  <c r="H16" i="6"/>
  <c r="Q93" i="2"/>
  <c r="P93" i="2"/>
  <c r="H18" i="6"/>
  <c r="P115" i="2"/>
  <c r="Q115" i="2"/>
  <c r="G82" i="2"/>
  <c r="F82" i="2"/>
  <c r="K18" i="6"/>
  <c r="U115" i="2"/>
  <c r="V115" i="2"/>
  <c r="F93" i="2"/>
  <c r="G93" i="2"/>
  <c r="K12" i="6"/>
  <c r="V30" i="2"/>
  <c r="U30" i="2"/>
  <c r="K13" i="6"/>
  <c r="V41" i="2"/>
  <c r="U41" i="2"/>
  <c r="N15" i="6"/>
  <c r="Z82" i="2"/>
  <c r="AA82" i="2"/>
  <c r="N16" i="6"/>
  <c r="AA93" i="2"/>
  <c r="Z93" i="2"/>
  <c r="N18" i="6"/>
  <c r="AA115" i="2"/>
  <c r="Z115" i="2"/>
  <c r="L41" i="2"/>
  <c r="K41" i="2"/>
  <c r="H12" i="6"/>
  <c r="Q30" i="2"/>
  <c r="P30" i="2"/>
  <c r="H13" i="6"/>
  <c r="P41" i="2"/>
  <c r="Q41" i="2"/>
  <c r="K15" i="6"/>
  <c r="U82" i="2"/>
  <c r="V82" i="2"/>
  <c r="K16" i="6"/>
  <c r="V93" i="2"/>
  <c r="U93" i="2"/>
  <c r="G41" i="2"/>
  <c r="F41" i="2"/>
  <c r="N12" i="6"/>
  <c r="Z30" i="2"/>
  <c r="AA30" i="2"/>
  <c r="N13" i="6"/>
  <c r="Z41" i="2"/>
  <c r="AA41" i="2"/>
  <c r="L82" i="2"/>
  <c r="K82" i="2"/>
  <c r="L93" i="2"/>
  <c r="K93" i="2"/>
  <c r="F14" i="6"/>
  <c r="L72" i="2"/>
  <c r="K72" i="2"/>
  <c r="H14" i="6"/>
  <c r="Q72" i="2"/>
  <c r="P72" i="2"/>
  <c r="K14" i="6"/>
  <c r="U72" i="2"/>
  <c r="V72" i="2"/>
  <c r="F72" i="2"/>
  <c r="G72" i="2"/>
  <c r="N14" i="6"/>
  <c r="AA72" i="2"/>
  <c r="Z72" i="2"/>
  <c r="G115" i="2"/>
  <c r="F115" i="2"/>
  <c r="L115" i="2"/>
  <c r="K115" i="2"/>
  <c r="K30" i="2"/>
  <c r="L30" i="2"/>
  <c r="L19" i="6"/>
  <c r="O19" i="6"/>
  <c r="I19" i="6"/>
  <c r="E13" i="6"/>
  <c r="E14" i="6"/>
  <c r="E15" i="6"/>
  <c r="E16" i="6"/>
  <c r="E18" i="6"/>
  <c r="E12" i="6"/>
  <c r="C15" i="6"/>
  <c r="C16" i="6"/>
  <c r="C14" i="6"/>
  <c r="C12" i="6"/>
  <c r="C13" i="6"/>
  <c r="C18" i="6"/>
  <c r="O31" i="6"/>
  <c r="AD72" i="2"/>
  <c r="L31" i="6"/>
  <c r="AD82" i="2"/>
  <c r="AD93" i="2"/>
  <c r="AD30" i="2"/>
  <c r="AD41" i="2"/>
  <c r="AD115" i="2"/>
  <c r="I31" i="6"/>
  <c r="F31" i="6"/>
  <c r="AD116" i="2" l="1"/>
  <c r="G116" i="2"/>
  <c r="F116" i="2"/>
  <c r="Q17" i="6"/>
  <c r="AO104" i="2"/>
  <c r="AE104" i="2"/>
  <c r="AF104" i="2"/>
  <c r="AO100" i="2"/>
  <c r="AF100" i="2"/>
  <c r="AE100" i="2"/>
  <c r="AO102" i="2"/>
  <c r="AF102" i="2"/>
  <c r="AE102" i="2"/>
  <c r="AO103" i="2"/>
  <c r="AE103" i="2"/>
  <c r="AF103" i="2"/>
  <c r="AF98" i="2"/>
  <c r="AE98" i="2"/>
  <c r="AO98" i="2"/>
  <c r="AF101" i="2"/>
  <c r="AE101" i="2"/>
  <c r="AO101" i="2"/>
  <c r="AF97" i="2"/>
  <c r="AE97" i="2"/>
  <c r="AO97" i="2"/>
  <c r="AO94" i="2"/>
  <c r="AE94" i="2"/>
  <c r="AF94" i="2"/>
  <c r="AF99" i="2"/>
  <c r="AE99" i="2"/>
  <c r="AO99" i="2"/>
  <c r="AE95" i="2"/>
  <c r="AO95" i="2"/>
  <c r="AF95" i="2"/>
  <c r="AE96" i="2"/>
  <c r="AO96" i="2"/>
  <c r="AF96" i="2"/>
  <c r="H19" i="6"/>
  <c r="N19" i="6"/>
  <c r="F19" i="6"/>
  <c r="AC24" i="2"/>
  <c r="AC28" i="2"/>
  <c r="AC35" i="2"/>
  <c r="AC39" i="2"/>
  <c r="AC44" i="2"/>
  <c r="AC48" i="2"/>
  <c r="AC52" i="2"/>
  <c r="AC56" i="2"/>
  <c r="AO56" i="2" s="1"/>
  <c r="AC60" i="2"/>
  <c r="AO60" i="2" s="1"/>
  <c r="AC64" i="2"/>
  <c r="AO64" i="2" s="1"/>
  <c r="AC68" i="2"/>
  <c r="AO68" i="2" s="1"/>
  <c r="AC72" i="2"/>
  <c r="Q14" i="6" s="1"/>
  <c r="AC76" i="2"/>
  <c r="AC80" i="2"/>
  <c r="AC84" i="2"/>
  <c r="AC88" i="2"/>
  <c r="AC92" i="2"/>
  <c r="AC107" i="2"/>
  <c r="AC111" i="2"/>
  <c r="AC115" i="2"/>
  <c r="AO115" i="2" s="1"/>
  <c r="AC27" i="2"/>
  <c r="AC38" i="2"/>
  <c r="AC47" i="2"/>
  <c r="AC59" i="2"/>
  <c r="AO59" i="2" s="1"/>
  <c r="AC75" i="2"/>
  <c r="AC87" i="2"/>
  <c r="AC110" i="2"/>
  <c r="AC21" i="2"/>
  <c r="AC25" i="2"/>
  <c r="AC29" i="2"/>
  <c r="AC36" i="2"/>
  <c r="AC40" i="2"/>
  <c r="AC45" i="2"/>
  <c r="AC49" i="2"/>
  <c r="AC53" i="2"/>
  <c r="AC57" i="2"/>
  <c r="AO57" i="2" s="1"/>
  <c r="AC61" i="2"/>
  <c r="AO61" i="2" s="1"/>
  <c r="AC65" i="2"/>
  <c r="AO65" i="2" s="1"/>
  <c r="AC69" i="2"/>
  <c r="AO69" i="2" s="1"/>
  <c r="AC73" i="2"/>
  <c r="AO73" i="2" s="1"/>
  <c r="AC77" i="2"/>
  <c r="AC81" i="2"/>
  <c r="AC85" i="2"/>
  <c r="AC89" i="2"/>
  <c r="AO93" i="2"/>
  <c r="AC108" i="2"/>
  <c r="AC112" i="2"/>
  <c r="AC34" i="2"/>
  <c r="AC55" i="2"/>
  <c r="AC67" i="2"/>
  <c r="AO67" i="2" s="1"/>
  <c r="AC79" i="2"/>
  <c r="AC114" i="2"/>
  <c r="AC22" i="2"/>
  <c r="AC26" i="2"/>
  <c r="AC33" i="2"/>
  <c r="AC37" i="2"/>
  <c r="AC42" i="2"/>
  <c r="AO42" i="2" s="1"/>
  <c r="AC46" i="2"/>
  <c r="AC50" i="2"/>
  <c r="AC54" i="2"/>
  <c r="AC58" i="2"/>
  <c r="AO58" i="2" s="1"/>
  <c r="AC62" i="2"/>
  <c r="AO62" i="2" s="1"/>
  <c r="AC66" i="2"/>
  <c r="AO66" i="2" s="1"/>
  <c r="AC70" i="2"/>
  <c r="AO70" i="2" s="1"/>
  <c r="AC74" i="2"/>
  <c r="AC78" i="2"/>
  <c r="AC82" i="2"/>
  <c r="AO82" i="2" s="1"/>
  <c r="AC86" i="2"/>
  <c r="AC90" i="2"/>
  <c r="AC105" i="2"/>
  <c r="AO105" i="2" s="1"/>
  <c r="AC109" i="2"/>
  <c r="AC113" i="2"/>
  <c r="AC23" i="2"/>
  <c r="AC43" i="2"/>
  <c r="AC51" i="2"/>
  <c r="AC63" i="2"/>
  <c r="AO63" i="2" s="1"/>
  <c r="AC71" i="2"/>
  <c r="AO83" i="2"/>
  <c r="AC106" i="2"/>
  <c r="AC20" i="2"/>
  <c r="AC32" i="2"/>
  <c r="AC31" i="2"/>
  <c r="AC41" i="2"/>
  <c r="Q13" i="6" s="1"/>
  <c r="AC30" i="2"/>
  <c r="AO30" i="2" s="1"/>
  <c r="K19" i="6"/>
  <c r="H31" i="6"/>
  <c r="N31" i="6"/>
  <c r="K31" i="6"/>
  <c r="C31" i="6"/>
  <c r="E31" i="6"/>
  <c r="E19" i="6"/>
  <c r="R18" i="6"/>
  <c r="R16" i="6"/>
  <c r="C19" i="6"/>
  <c r="R13" i="6"/>
  <c r="R15" i="6"/>
  <c r="R14" i="6"/>
  <c r="R12" i="6"/>
  <c r="R31" i="6"/>
  <c r="AO72" i="2" l="1"/>
  <c r="Q18" i="6"/>
  <c r="Q16" i="6"/>
  <c r="AF30" i="2"/>
  <c r="AO41" i="2"/>
  <c r="Q15" i="6"/>
  <c r="AO86" i="2"/>
  <c r="AF86" i="2"/>
  <c r="AE86" i="2"/>
  <c r="AO54" i="2"/>
  <c r="AF54" i="2"/>
  <c r="AE54" i="2"/>
  <c r="AF114" i="2"/>
  <c r="AO114" i="2"/>
  <c r="AE114" i="2"/>
  <c r="Q12" i="6"/>
  <c r="AO106" i="2"/>
  <c r="AF106" i="2"/>
  <c r="AE106" i="2"/>
  <c r="AO51" i="2"/>
  <c r="AE51" i="2"/>
  <c r="AF51" i="2"/>
  <c r="AO109" i="2"/>
  <c r="AF109" i="2"/>
  <c r="AE109" i="2"/>
  <c r="AO50" i="2"/>
  <c r="AE50" i="2"/>
  <c r="AF50" i="2"/>
  <c r="AO33" i="2"/>
  <c r="AF33" i="2"/>
  <c r="AE33" i="2"/>
  <c r="AO91" i="2"/>
  <c r="AF91" i="2"/>
  <c r="AE91" i="2"/>
  <c r="AO34" i="2"/>
  <c r="AF34" i="2"/>
  <c r="AE34" i="2"/>
  <c r="AO89" i="2"/>
  <c r="AF89" i="2"/>
  <c r="AE89" i="2"/>
  <c r="AF40" i="2"/>
  <c r="AE40" i="2"/>
  <c r="AO40" i="2"/>
  <c r="AO21" i="2"/>
  <c r="AF21" i="2"/>
  <c r="AE21" i="2"/>
  <c r="AO88" i="2"/>
  <c r="AF88" i="2"/>
  <c r="AE88" i="2"/>
  <c r="AO39" i="2"/>
  <c r="AE39" i="2"/>
  <c r="AF39" i="2"/>
  <c r="AO43" i="2"/>
  <c r="AF43" i="2"/>
  <c r="AE43" i="2"/>
  <c r="AO78" i="2"/>
  <c r="AF78" i="2"/>
  <c r="AE78" i="2"/>
  <c r="AO46" i="2"/>
  <c r="AE46" i="2"/>
  <c r="AF46" i="2"/>
  <c r="AO79" i="2"/>
  <c r="AF79" i="2"/>
  <c r="AE79" i="2"/>
  <c r="AO112" i="2"/>
  <c r="AF112" i="2"/>
  <c r="AE112" i="2"/>
  <c r="AO85" i="2"/>
  <c r="AF85" i="2"/>
  <c r="AE85" i="2"/>
  <c r="AO53" i="2"/>
  <c r="AF53" i="2"/>
  <c r="AE53" i="2"/>
  <c r="AO36" i="2"/>
  <c r="AF36" i="2"/>
  <c r="AE36" i="2"/>
  <c r="AO110" i="2"/>
  <c r="AF110" i="2"/>
  <c r="AE110" i="2"/>
  <c r="AO47" i="2"/>
  <c r="AE47" i="2"/>
  <c r="AF47" i="2"/>
  <c r="AO111" i="2"/>
  <c r="AF111" i="2"/>
  <c r="AE111" i="2"/>
  <c r="AF84" i="2"/>
  <c r="AO84" i="2"/>
  <c r="AE84" i="2"/>
  <c r="AO52" i="2"/>
  <c r="AF52" i="2"/>
  <c r="AE52" i="2"/>
  <c r="AO35" i="2"/>
  <c r="AF35" i="2"/>
  <c r="AE35" i="2"/>
  <c r="AO31" i="2"/>
  <c r="AE31" i="2"/>
  <c r="AF31" i="2"/>
  <c r="AO26" i="2"/>
  <c r="AE26" i="2"/>
  <c r="AF26" i="2"/>
  <c r="AE30" i="2"/>
  <c r="AO32" i="2"/>
  <c r="AE32" i="2"/>
  <c r="AF32" i="2"/>
  <c r="AF71" i="2"/>
  <c r="AE71" i="2"/>
  <c r="AO71" i="2"/>
  <c r="AO23" i="2"/>
  <c r="AE23" i="2"/>
  <c r="AF23" i="2"/>
  <c r="AO90" i="2"/>
  <c r="AF90" i="2"/>
  <c r="AE90" i="2"/>
  <c r="AO74" i="2"/>
  <c r="AE74" i="2"/>
  <c r="AF74" i="2"/>
  <c r="AO22" i="2"/>
  <c r="AF22" i="2"/>
  <c r="AE22" i="2"/>
  <c r="AO108" i="2"/>
  <c r="AE108" i="2"/>
  <c r="AF108" i="2"/>
  <c r="AO81" i="2"/>
  <c r="AF81" i="2"/>
  <c r="AE81" i="2"/>
  <c r="AO49" i="2"/>
  <c r="AF49" i="2"/>
  <c r="AE49" i="2"/>
  <c r="AO29" i="2"/>
  <c r="AE29" i="2"/>
  <c r="AF29" i="2"/>
  <c r="AO87" i="2"/>
  <c r="AF87" i="2"/>
  <c r="AE87" i="2"/>
  <c r="AO38" i="2"/>
  <c r="AF38" i="2"/>
  <c r="AE38" i="2"/>
  <c r="AO107" i="2"/>
  <c r="AF107" i="2"/>
  <c r="AE107" i="2"/>
  <c r="AO80" i="2"/>
  <c r="AE80" i="2"/>
  <c r="AF80" i="2"/>
  <c r="AO48" i="2"/>
  <c r="AE48" i="2"/>
  <c r="AF48" i="2"/>
  <c r="AO28" i="2"/>
  <c r="AE28" i="2"/>
  <c r="AF28" i="2"/>
  <c r="AO20" i="2"/>
  <c r="AE20" i="2"/>
  <c r="AF20" i="2"/>
  <c r="AO113" i="2"/>
  <c r="AE113" i="2"/>
  <c r="AF113" i="2"/>
  <c r="AO37" i="2"/>
  <c r="AF37" i="2"/>
  <c r="AE37" i="2"/>
  <c r="AO55" i="2"/>
  <c r="AE55" i="2"/>
  <c r="AF55" i="2"/>
  <c r="AO77" i="2"/>
  <c r="AF77" i="2"/>
  <c r="AE77" i="2"/>
  <c r="AO45" i="2"/>
  <c r="AF45" i="2"/>
  <c r="AE45" i="2"/>
  <c r="AO25" i="2"/>
  <c r="AF25" i="2"/>
  <c r="AE25" i="2"/>
  <c r="AO75" i="2"/>
  <c r="AF75" i="2"/>
  <c r="AE75" i="2"/>
  <c r="AO27" i="2"/>
  <c r="AE27" i="2"/>
  <c r="AF27" i="2"/>
  <c r="AF92" i="2"/>
  <c r="AE92" i="2"/>
  <c r="AO92" i="2"/>
  <c r="AO76" i="2"/>
  <c r="AF76" i="2"/>
  <c r="AE76" i="2"/>
  <c r="AO44" i="2"/>
  <c r="AF44" i="2"/>
  <c r="AE44" i="2"/>
  <c r="AO24" i="2"/>
  <c r="AE24" i="2"/>
  <c r="AF24" i="2"/>
  <c r="Q31" i="6"/>
  <c r="AF116" i="2"/>
  <c r="AE116" i="2"/>
  <c r="R19" i="6"/>
  <c r="AB105" i="2"/>
  <c r="AB73" i="2"/>
  <c r="AB42" i="2"/>
  <c r="AB83" i="2"/>
  <c r="B30" i="2"/>
  <c r="Q19" i="6" l="1"/>
  <c r="AF73" i="2"/>
  <c r="AE73" i="2"/>
  <c r="AF83" i="2"/>
  <c r="AE83" i="2"/>
  <c r="AE42" i="2"/>
  <c r="AF42" i="2"/>
  <c r="AE105" i="2"/>
  <c r="AF105" i="2"/>
  <c r="P31" i="6"/>
  <c r="AB72" i="2"/>
  <c r="AB93" i="2"/>
  <c r="AB82" i="2"/>
  <c r="P15" i="6" l="1"/>
  <c r="AF82" i="2"/>
  <c r="AE82" i="2"/>
  <c r="P16" i="6"/>
  <c r="AF93" i="2"/>
  <c r="AE93" i="2"/>
  <c r="P14" i="6"/>
  <c r="AF72" i="2"/>
  <c r="AE72" i="2"/>
  <c r="AB115" i="2"/>
  <c r="P18" i="6" l="1"/>
  <c r="AF115" i="2"/>
  <c r="AE115" i="2"/>
  <c r="AB41" i="2"/>
  <c r="P13" i="6" l="1"/>
  <c r="P19" i="6" s="1"/>
  <c r="AE41" i="2"/>
  <c r="AF4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Jake Grout-Smith</author>
    <author>Giancarlo Angelucci</author>
  </authors>
  <commentList>
    <comment ref="A25" authorId="0" shapeId="0" xr:uid="{00000000-0006-0000-0100-000001000000}">
      <text>
        <r>
          <rPr>
            <sz val="9"/>
            <color indexed="81"/>
            <rFont val="Tahoma"/>
            <family val="2"/>
          </rPr>
          <t xml:space="preserve">By this, we mean any amount of the project which will be paid to staff to support the delivery of the budget. This may be for example a project co-ordinator or manager, or staff to support monitoring, evaluation and learning activities. Costs for freelancers or contractors to deliver certain aspects of the project should not be included here, but in Direct project costs. Please note Comic Relief is a Living Wage Friendly Funder so we encourage sessional and salary costs for UK projects to be calculated at real living wage rates – visit https://www.livingwage.org.uk for current rates. Please note these rates are reviewed annually, so when planning your budget for multi-year projects we recommend you allow an uplift every year to allow for the annual increase in the Living Wage.
</t>
        </r>
      </text>
    </comment>
    <comment ref="A36" authorId="0" shapeId="0" xr:uid="{00000000-0006-0000-0100-000002000000}">
      <text>
        <r>
          <rPr>
            <sz val="9"/>
            <color indexed="81"/>
            <rFont val="Tahoma"/>
            <family val="2"/>
          </rPr>
          <t xml:space="preserve">These are the indirect project costs needed each year to support the running of a project (such as office rent, telephone and internet access, audit fees or a contribution to salaries for those staff who do not work directly on the project  – e.g. a Director or finance staff). Comic Relief supports full cost recovery; as well as funding project costs it will make a reasonable, proportionate contribution towards an organisation’s overhead costs. Overhead costs included in the budget must be shown to be essential to the effective delivery of the proposed activities.  There is no set formula, but organisations should be able to demonstrate clearly how they have arrived at the overhead costs and we will look at these in relation to the size of the organisation and scale of the work. </t>
        </r>
      </text>
    </comment>
    <comment ref="A47" authorId="0" shapeId="0" xr:uid="{00000000-0006-0000-0100-000003000000}">
      <text>
        <r>
          <rPr>
            <sz val="9"/>
            <color indexed="81"/>
            <rFont val="Tahoma"/>
            <family val="2"/>
          </rPr>
          <t xml:space="preserve">These are the costs needed each year to implement the project. This might include: main project activities (such as training or workshops), immediate operating costs, training of staff working directly on the project, maintenance of capital items and transport (such as vehicle fuel and maintenance).
</t>
        </r>
      </text>
    </comment>
    <comment ref="A78" authorId="0" shapeId="0" xr:uid="{00000000-0006-0000-0100-000004000000}">
      <text>
        <r>
          <rPr>
            <sz val="9"/>
            <color indexed="81"/>
            <rFont val="Tahoma"/>
            <family val="2"/>
          </rPr>
          <t>These are the costs involved with monitoring, evaluation and learning (MEL) for your project. Include costs related to designing your MEL system,; collecting data (e.g. baseline and endline data exercises, as well as on-going data collection); storing data, including costs for data management systems; analysing and summarising data; applying lessons learnt, and sharing learning. You should include costs to support any mid term and final reviews and evaluations of your project and for any monitoring and learning visits. Please note external evaluations are not mandatory – however, if you decide to include one as part of your project then please ensure you budget sufficiently for this to be a useful and effective piece of work.</t>
        </r>
      </text>
    </comment>
    <comment ref="A88" authorId="0" shapeId="0" xr:uid="{00000000-0006-0000-0100-000005000000}">
      <text>
        <r>
          <rPr>
            <sz val="9"/>
            <color indexed="81"/>
            <rFont val="Tahoma"/>
            <family val="2"/>
          </rPr>
          <t xml:space="preserve">These costs, such as staff training, consultancy fees, IT software packages/training and system audit fees, should be directly related to making your organisation or your partner organisations more effective or accountable. </t>
        </r>
      </text>
    </comment>
    <comment ref="A99" authorId="1" shapeId="0" xr:uid="{390CCA4A-A840-4D83-8B81-56B5FC1AD633}">
      <text>
        <r>
          <rPr>
            <sz val="9"/>
            <color indexed="81"/>
            <rFont val="Tahoma"/>
            <charset val="1"/>
          </rPr>
          <t>Comic Relief allows you to include a budget line for safeguarding &amp; protection. This can include (but is not limited to) costs for capacity building, policy development, a proportion of costs for specialist personnel,  as well as costs associated with managing safeguarding/protection concerns.</t>
        </r>
      </text>
    </comment>
    <comment ref="A110" authorId="0" shapeId="0" xr:uid="{00000000-0006-0000-0100-000006000000}">
      <text>
        <r>
          <rPr>
            <sz val="9"/>
            <color indexed="81"/>
            <rFont val="Tahoma"/>
            <family val="2"/>
          </rPr>
          <t>Comic Relief is willing to fund small capital items such as office furniture and computers. When high value items are being acquired, applicants are expected to have a procurement policy in place which represents good practice. We will not usually fund building costs, the purchase of vehicles, land or heavy equipment unless it can be clearly shown that such expenditure is proportionately small in relation to the overall budget and adequately justified as essential to the proposed activity. Please check our policy on capital expenditure and managing assets.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Jake Grout-Smith</author>
    <author>Giancarlo Angelucci</author>
  </authors>
  <commentList>
    <comment ref="A25" authorId="0" shapeId="0" xr:uid="{00000000-0006-0000-0200-000001000000}">
      <text>
        <r>
          <rPr>
            <sz val="9"/>
            <color indexed="81"/>
            <rFont val="Tahoma"/>
            <family val="2"/>
          </rPr>
          <t xml:space="preserve">By this, we mean any amount of the project which will be paid to staff to support the delivery of the budget. This may be for example a project co-ordinator or manager, or staff to support monitoring, evaluation and learning activities. Costs for freelancers or contractors to deliver certain aspects of the project should not be included here, but in Direct project costs. Please note Comic Relief is a Living Wage Friendly Funder so we encourage sessional and salary costs for UK projects to be calculated at real living wage rates – visit https://www.livingwage.org.uk for current rates. Please note these rates are reviewed annually, so when planning your budget for multi-year projects we recommend you allow an uplift every year to allow for the annual increase in the Living Wage.
</t>
        </r>
      </text>
    </comment>
    <comment ref="A36" authorId="0" shapeId="0" xr:uid="{00000000-0006-0000-0200-000002000000}">
      <text>
        <r>
          <rPr>
            <sz val="9"/>
            <color indexed="81"/>
            <rFont val="Tahoma"/>
            <family val="2"/>
          </rPr>
          <t xml:space="preserve">These are the indirect project costs needed each year to support the running of a project (such as office rent, telephone and internet access, audit fees or a contribution to salaries for those staff who do not work directly on the project  – e.g. a Director or finance staff). Comic Relief supports full cost recovery; as well as funding project costs it will make a reasonable, proportionate contribution towards an organisation’s overhead costs. Overhead costs included in the budget must be shown to be essential to the effective delivery of the proposed activities.  There is no set formula, but organisations should be able to demonstrate clearly how they have arrived at the overhead costs and we will look at these in relation to the size of the organisation and scale of the work. </t>
        </r>
      </text>
    </comment>
    <comment ref="A47" authorId="0" shapeId="0" xr:uid="{00000000-0006-0000-0200-000003000000}">
      <text>
        <r>
          <rPr>
            <sz val="9"/>
            <color indexed="81"/>
            <rFont val="Tahoma"/>
            <family val="2"/>
          </rPr>
          <t xml:space="preserve">These are the costs needed each year to implement the project. This might include: main project activities (such as training or workshops), immediate operating costs, training of staff working directly on the project, maintenance of capital items and transport (such as vehicle fuel and maintenance).
</t>
        </r>
      </text>
    </comment>
    <comment ref="A78" authorId="0" shapeId="0" xr:uid="{00000000-0006-0000-0200-000004000000}">
      <text>
        <r>
          <rPr>
            <sz val="9"/>
            <color indexed="81"/>
            <rFont val="Tahoma"/>
            <family val="2"/>
          </rPr>
          <t>These are the costs involved with monitoring, evaluation and learning (MEL) for your project. Include costs related to designing your MEL system,; collecting data (e.g. baseline and endline data exercises, as well as on-going data collection); storing data, including costs for data management systems; analysing and summarising data; applying lessons learnt, and sharing learning. You should include costs to support any mid term and final reviews and evaluations of your project and for any monitoring and learning visits. Please note external evaluations are not mandatory – however, if you decide to include one as part of your project then please ensure you budget sufficiently for this to be a useful and effective piece of work.</t>
        </r>
      </text>
    </comment>
    <comment ref="A88" authorId="0" shapeId="0" xr:uid="{00000000-0006-0000-0200-000005000000}">
      <text>
        <r>
          <rPr>
            <sz val="9"/>
            <color indexed="81"/>
            <rFont val="Tahoma"/>
            <family val="2"/>
          </rPr>
          <t xml:space="preserve">These costs, such as staff training, consultancy fees, IT software packages/training and system audit fees, should be directly related to making your organisation or your partner organisations more effective or accountable. </t>
        </r>
      </text>
    </comment>
    <comment ref="A99" authorId="1" shapeId="0" xr:uid="{79E5EB3C-A255-4BF5-AD60-ADFDCAF24A33}">
      <text>
        <r>
          <rPr>
            <sz val="9"/>
            <color indexed="81"/>
            <rFont val="Tahoma"/>
            <charset val="1"/>
          </rPr>
          <t>Comic Relief allows you to include a budget line for safeguarding &amp; protection. This can include (but is not limited to) costs for capacity building, policy development, a proportion of costs for specialist personnel,  as well as costs associated with managing safeguarding/protection concerns.</t>
        </r>
      </text>
    </comment>
    <comment ref="A110" authorId="0" shapeId="0" xr:uid="{00000000-0006-0000-0200-000006000000}">
      <text>
        <r>
          <rPr>
            <sz val="9"/>
            <color indexed="81"/>
            <rFont val="Tahoma"/>
            <family val="2"/>
          </rPr>
          <t>Comic Relief is willing to fund small capital items such as office furniture and computers. When high value items are being acquired, applicants are expected to have a procurement policy in place which represents good practice. We will not usually fund building costs, the purchase of vehicles, land or heavy equipment unless it can be clearly shown that such expenditure is proportionately small in relation to the overall budget and adequately justified as essential to the proposed activity. Please check our policy on capital expenditure and managing assets.</t>
        </r>
      </text>
    </comment>
  </commentList>
</comments>
</file>

<file path=xl/sharedStrings.xml><?xml version="1.0" encoding="utf-8"?>
<sst xmlns="http://schemas.openxmlformats.org/spreadsheetml/2006/main" count="399" uniqueCount="159">
  <si>
    <t>Salaries</t>
  </si>
  <si>
    <t>Overheads</t>
  </si>
  <si>
    <t>Direct project costs</t>
  </si>
  <si>
    <t>Monitoring, evaluation &amp; learning</t>
  </si>
  <si>
    <t>Capital costs</t>
  </si>
  <si>
    <t>Year 1</t>
  </si>
  <si>
    <t>Year 2</t>
  </si>
  <si>
    <t>Year 3</t>
  </si>
  <si>
    <t>Year 4</t>
  </si>
  <si>
    <t>Year 5</t>
  </si>
  <si>
    <t>Total</t>
  </si>
  <si>
    <t>TOTAL</t>
  </si>
  <si>
    <t>NOTES</t>
  </si>
  <si>
    <t>Budgetline description</t>
  </si>
  <si>
    <t>Confirmed?</t>
  </si>
  <si>
    <t>Income type list</t>
  </si>
  <si>
    <t>Grant</t>
  </si>
  <si>
    <t>Own funds</t>
  </si>
  <si>
    <t>Loan</t>
  </si>
  <si>
    <t>Recovered loan</t>
  </si>
  <si>
    <t>Contribution in kind</t>
  </si>
  <si>
    <t>Other - please give detail in Notes</t>
  </si>
  <si>
    <t>Yes</t>
  </si>
  <si>
    <t>No</t>
  </si>
  <si>
    <t>TOTAL SALARIES</t>
  </si>
  <si>
    <t>TOTAL OVERHEADS</t>
  </si>
  <si>
    <t>TOTAL DIRECT PROJECT COSTS</t>
  </si>
  <si>
    <t>TOTAL MONITORING, EVALUATION AND LEARNING</t>
  </si>
  <si>
    <t>TOTAL CAPITAL COSTS</t>
  </si>
  <si>
    <t>Organisational/ capacity development</t>
  </si>
  <si>
    <t xml:space="preserve">Year 1 budget request to Comic Relief </t>
  </si>
  <si>
    <t xml:space="preserve">Year 2 budget request to Comic Relief </t>
  </si>
  <si>
    <t xml:space="preserve">Year 3 budget request to Comic Relief </t>
  </si>
  <si>
    <t xml:space="preserve">Year 4 budget request to Comic Relief </t>
  </si>
  <si>
    <t xml:space="preserve">Year 5 budget request to Comic Relief </t>
  </si>
  <si>
    <t>TOTAL ORGANISATIONAL/ CAPACITY DEVELOPMENT</t>
  </si>
  <si>
    <t>TOTAL REQUEST TO COMIC RELIEF</t>
  </si>
  <si>
    <r>
      <t xml:space="preserve">Agreed budget </t>
    </r>
    <r>
      <rPr>
        <sz val="11"/>
        <color rgb="FF404040"/>
        <rFont val="Calibri"/>
        <family val="2"/>
        <scheme val="minor"/>
      </rPr>
      <t>(at start-up)</t>
    </r>
  </si>
  <si>
    <r>
      <t xml:space="preserve">Actual spend </t>
    </r>
    <r>
      <rPr>
        <sz val="11"/>
        <color rgb="FF404040"/>
        <rFont val="Calibri"/>
        <family val="2"/>
        <scheme val="minor"/>
      </rPr>
      <t>(at end Y1)</t>
    </r>
  </si>
  <si>
    <r>
      <t>Revised budget</t>
    </r>
    <r>
      <rPr>
        <sz val="11"/>
        <color rgb="FF404040"/>
        <rFont val="Calibri"/>
        <family val="2"/>
        <scheme val="minor"/>
      </rPr>
      <t xml:space="preserve"> (at end Y1)</t>
    </r>
  </si>
  <si>
    <r>
      <t xml:space="preserve">Actual spend </t>
    </r>
    <r>
      <rPr>
        <sz val="11"/>
        <color rgb="FF404040"/>
        <rFont val="Calibri"/>
        <family val="2"/>
        <scheme val="minor"/>
      </rPr>
      <t>(at end Y2)</t>
    </r>
  </si>
  <si>
    <r>
      <t xml:space="preserve">Actual spend </t>
    </r>
    <r>
      <rPr>
        <sz val="11"/>
        <color rgb="FF404040"/>
        <rFont val="Calibri"/>
        <family val="2"/>
        <scheme val="minor"/>
      </rPr>
      <t>(at end Y3)</t>
    </r>
  </si>
  <si>
    <r>
      <t xml:space="preserve">Actual spend </t>
    </r>
    <r>
      <rPr>
        <sz val="11"/>
        <color rgb="FF404040"/>
        <rFont val="Calibri"/>
        <family val="2"/>
        <scheme val="minor"/>
      </rPr>
      <t>(at end Y4)</t>
    </r>
  </si>
  <si>
    <r>
      <t xml:space="preserve">Actual spend </t>
    </r>
    <r>
      <rPr>
        <sz val="11"/>
        <color rgb="FF404040"/>
        <rFont val="Calibri"/>
        <family val="2"/>
        <scheme val="minor"/>
      </rPr>
      <t>(at end Y5)</t>
    </r>
  </si>
  <si>
    <t>NOTES:</t>
  </si>
  <si>
    <t>Total original budget</t>
  </si>
  <si>
    <t>Total actual spend</t>
  </si>
  <si>
    <r>
      <t>Revised budget</t>
    </r>
    <r>
      <rPr>
        <sz val="11"/>
        <color rgb="FF404040"/>
        <rFont val="Calibri"/>
        <family val="2"/>
        <scheme val="minor"/>
      </rPr>
      <t xml:space="preserve"> </t>
    </r>
  </si>
  <si>
    <t xml:space="preserve">Revised budget </t>
  </si>
  <si>
    <t>Revised budget</t>
  </si>
  <si>
    <t>PROJECT BUDGET (COMIC RELIEF GRANT FUNDING - GBP)</t>
  </si>
  <si>
    <t xml:space="preserve">Year 1 budget </t>
  </si>
  <si>
    <t xml:space="preserve">Year 2 budget </t>
  </si>
  <si>
    <t xml:space="preserve">Year 3 budget </t>
  </si>
  <si>
    <t xml:space="preserve">Year 4 budget </t>
  </si>
  <si>
    <t xml:space="preserve">Year 5 budget </t>
  </si>
  <si>
    <t xml:space="preserve">TOTAL </t>
  </si>
  <si>
    <r>
      <t>Agreed budget</t>
    </r>
    <r>
      <rPr>
        <sz val="11"/>
        <color rgb="FF404040"/>
        <rFont val="Calibri"/>
        <family val="2"/>
        <scheme val="minor"/>
      </rPr>
      <t>(at start-up)</t>
    </r>
  </si>
  <si>
    <t>BUDGET AND EXPENDITURE FOR COMIC RELIEF FUNDING</t>
  </si>
  <si>
    <t xml:space="preserve">Year 1 </t>
  </si>
  <si>
    <t>Original budget</t>
  </si>
  <si>
    <t>Actual spend</t>
  </si>
  <si>
    <t>Organisational/capacity development</t>
  </si>
  <si>
    <t>Total revised budget</t>
  </si>
  <si>
    <t>Hide column if blank</t>
  </si>
  <si>
    <r>
      <t>In the blue box below please give reasons for any major differences in expenditure between agreed budget and actual expenditure for this year and explain how you plan to adjust next year's budget to take account of this.</t>
    </r>
    <r>
      <rPr>
        <b/>
        <sz val="16"/>
        <rFont val="Calibri"/>
        <family val="2"/>
        <scheme val="minor"/>
      </rPr>
      <t xml:space="preserve"> </t>
    </r>
    <r>
      <rPr>
        <sz val="16"/>
        <rFont val="Calibri"/>
        <family val="2"/>
        <scheme val="minor"/>
      </rPr>
      <t xml:space="preserve">(You can put notes to explain changes in individual lines in column T, but in the box below we would like you to explain the overall situation and plans for the budget). </t>
    </r>
    <r>
      <rPr>
        <b/>
        <sz val="16"/>
        <rFont val="Calibri"/>
        <family val="2"/>
        <scheme val="minor"/>
      </rPr>
      <t>Note that if the difference is more than 20% you will need to discuss this with us to agree revised budgets for forthcoming years.</t>
    </r>
  </si>
  <si>
    <t>Income source</t>
  </si>
  <si>
    <t>Income type</t>
  </si>
  <si>
    <t>Planned income for year 1</t>
  </si>
  <si>
    <t>Planned income for year 2</t>
  </si>
  <si>
    <t>Planned income for year 3</t>
  </si>
  <si>
    <t>Planned income for year 4</t>
  </si>
  <si>
    <t>Planned income for year 5</t>
  </si>
  <si>
    <t>Notes</t>
  </si>
  <si>
    <t>PLANNED INCOME SOURCES FOR THE PROJECT</t>
  </si>
  <si>
    <t>IF PROJECT IS INTERNATIONAL WHAT EXCHANGE RATES ARE YOU USING</t>
  </si>
  <si>
    <t>Currency</t>
  </si>
  <si>
    <t>Equivalent to £1 GBP</t>
  </si>
  <si>
    <t>PROPOSED BUDGET REQUEST TO COMIC RELIEF (please note that the number of rows for budgetlines are fixed, so please do not try to add or delete any rows)</t>
  </si>
  <si>
    <t>IF PROJECT IS INTERNATIONAL WHAT EXCHANGE RATES ARE YOU USING THIS YEAR</t>
  </si>
  <si>
    <t xml:space="preserve">Equivalent to £1 GBP </t>
  </si>
  <si>
    <t>Planned income for year 1 (GBP)</t>
  </si>
  <si>
    <t>Received income for year 1</t>
  </si>
  <si>
    <t>Planned income for year 2 (GBP)</t>
  </si>
  <si>
    <t>Received income for year 2</t>
  </si>
  <si>
    <t>Planned income for year 3 (GBP)</t>
  </si>
  <si>
    <t>Received income for year 3</t>
  </si>
  <si>
    <t>Planned income for year 4 (GBP)</t>
  </si>
  <si>
    <t>Received income for year 4</t>
  </si>
  <si>
    <t>Planned income for year 5 (GBP)</t>
  </si>
  <si>
    <t>Received income for year 5</t>
  </si>
  <si>
    <t>Total planned project income</t>
  </si>
  <si>
    <t>Total received project income</t>
  </si>
  <si>
    <t xml:space="preserve"> TOTAL PROJECT INCOME RECEIVED</t>
  </si>
  <si>
    <t>Comic Relief grant</t>
  </si>
  <si>
    <t>TOTAL PROJECT INCOME</t>
  </si>
  <si>
    <t>Year 1 expected</t>
  </si>
  <si>
    <t>Year 1 received</t>
  </si>
  <si>
    <t>Year 2 expected</t>
  </si>
  <si>
    <t>Year 2 received</t>
  </si>
  <si>
    <t>Year 3 expected</t>
  </si>
  <si>
    <t>Year 3 received</t>
  </si>
  <si>
    <t>Year 4 expected</t>
  </si>
  <si>
    <t>Year 4 received</t>
  </si>
  <si>
    <t>Year 5 expected</t>
  </si>
  <si>
    <t>Year 5 received</t>
  </si>
  <si>
    <t>Total expected</t>
  </si>
  <si>
    <t>Total received</t>
  </si>
  <si>
    <t>Income</t>
  </si>
  <si>
    <t>Select TRUE to only see those lines with figures in</t>
  </si>
  <si>
    <t xml:space="preserve"> BUDGET AND EXPENDITURE FOR COMIC RELIEF FUNDING </t>
  </si>
  <si>
    <r>
      <t xml:space="preserve">(when figures entered are 20% or more underspent from the budget (either original, or revised if original has been changed) they will appear </t>
    </r>
    <r>
      <rPr>
        <b/>
        <sz val="14"/>
        <color theme="8" tint="-0.249977111117893"/>
        <rFont val="Calibri"/>
        <family val="2"/>
        <scheme val="minor"/>
      </rPr>
      <t>blue</t>
    </r>
    <r>
      <rPr>
        <b/>
        <sz val="14"/>
        <rFont val="Calibri"/>
        <family val="2"/>
        <scheme val="minor"/>
      </rPr>
      <t xml:space="preserve">, when 20% or more overspent they will appear </t>
    </r>
    <r>
      <rPr>
        <b/>
        <sz val="14"/>
        <color rgb="FFFF0000"/>
        <rFont val="Calibri"/>
        <family val="2"/>
        <scheme val="minor"/>
      </rPr>
      <t>red</t>
    </r>
    <r>
      <rPr>
        <b/>
        <sz val="14"/>
        <rFont val="Calibri"/>
        <family val="2"/>
        <scheme val="minor"/>
      </rPr>
      <t xml:space="preserve">) </t>
    </r>
  </si>
  <si>
    <r>
      <t xml:space="preserve">(when figures entered are 20% or more underspent from the budget (either original, or revised if original has been changed) they will appear </t>
    </r>
    <r>
      <rPr>
        <b/>
        <sz val="12"/>
        <color theme="8" tint="-0.249977111117893"/>
        <rFont val="Calibri"/>
        <family val="2"/>
        <scheme val="minor"/>
      </rPr>
      <t>blue</t>
    </r>
    <r>
      <rPr>
        <b/>
        <sz val="12"/>
        <rFont val="Calibri"/>
        <family val="2"/>
        <scheme val="minor"/>
      </rPr>
      <t xml:space="preserve">, when 20% or more overspent they will appear </t>
    </r>
    <r>
      <rPr>
        <b/>
        <sz val="12"/>
        <color rgb="FFFF0000"/>
        <rFont val="Calibri"/>
        <family val="2"/>
        <scheme val="minor"/>
      </rPr>
      <t>red</t>
    </r>
    <r>
      <rPr>
        <b/>
        <sz val="12"/>
        <rFont val="Calibri"/>
        <family val="2"/>
        <scheme val="minor"/>
      </rPr>
      <t xml:space="preserve">) </t>
    </r>
  </si>
  <si>
    <t>Organisations</t>
  </si>
  <si>
    <t>Name of organisation</t>
  </si>
  <si>
    <t>Applicant</t>
  </si>
  <si>
    <t>Partner 1</t>
  </si>
  <si>
    <t>Partner 2</t>
  </si>
  <si>
    <t>Partner 4</t>
  </si>
  <si>
    <t>Partner 5</t>
  </si>
  <si>
    <r>
      <t xml:space="preserve">Responsible organisation </t>
    </r>
    <r>
      <rPr>
        <sz val="10"/>
        <color theme="1"/>
        <rFont val="Calibri"/>
        <family val="2"/>
        <scheme val="minor"/>
      </rPr>
      <t>(select from drop-down list - you need to fill in organisation names in first table above)</t>
    </r>
  </si>
  <si>
    <t>APPLICANT AND PARTNER ORGANISATIONS IN THE PROJECT</t>
  </si>
  <si>
    <t>Responsible organisation</t>
  </si>
  <si>
    <t>COMIC RELIEF EXPENDITURE BY PROJECT PARTNER</t>
  </si>
  <si>
    <t>Partner 3</t>
  </si>
  <si>
    <t>Original Budget</t>
  </si>
  <si>
    <r>
      <t xml:space="preserve">The template has links between each tab and is a fixed format in order to provide a level of consistency and commonality for financial reporting across all Comic Relief's grants. </t>
    </r>
    <r>
      <rPr>
        <b/>
        <sz val="11"/>
        <color theme="1"/>
        <rFont val="Calibri"/>
        <family val="2"/>
        <scheme val="minor"/>
      </rPr>
      <t xml:space="preserve">So please note that it is not possible to add or delete rows or columns, or to alter any formulas </t>
    </r>
    <r>
      <rPr>
        <sz val="11"/>
        <color theme="1"/>
        <rFont val="Calibri"/>
        <family val="2"/>
        <scheme val="minor"/>
      </rPr>
      <t>(if you try to do this a pop-up message will alert you that these cells are password protected). If you do not need all of the budgetlines available please just leave them blank rather than trying to delete them.</t>
    </r>
  </si>
  <si>
    <t>Tab</t>
  </si>
  <si>
    <t>When to use this tab</t>
  </si>
  <si>
    <t>Key points for completing the tab</t>
  </si>
  <si>
    <t>Please note that all figures in your budget should be in £GBP. If your project is working internationally please convert amounts into GBP to enter into the budget, and enter the currency exchange rate you have used in the table at the bottom</t>
  </si>
  <si>
    <t>Category of costs</t>
  </si>
  <si>
    <t>Annual reporting</t>
  </si>
  <si>
    <t>At the end of each year of your grant to report what you have spent over the past year, explain any variances from the budget, and make any revisions to the budget for future years to take these variances into account.</t>
  </si>
  <si>
    <t>• This tab is automatically completed according to the data you enter in the other tabs - so you do not need to enter or change anything on this tab.</t>
  </si>
  <si>
    <r>
      <t>All Comic Relief budgets should be completed in</t>
    </r>
    <r>
      <rPr>
        <b/>
        <sz val="11"/>
        <color theme="1"/>
        <rFont val="Calibri"/>
        <family val="2"/>
        <scheme val="minor"/>
      </rPr>
      <t xml:space="preserve"> £ GBP</t>
    </r>
    <r>
      <rPr>
        <sz val="11"/>
        <color theme="1"/>
        <rFont val="Calibri"/>
        <family val="2"/>
        <scheme val="minor"/>
      </rPr>
      <t xml:space="preserve"> as the currency. If your project is working internationally please convert amounts into GBP to enter into the budget and enter the currency exchange rate you have used in the currency exchange table at the bottom of the tables.
There are specific tabs to fill in according to what stage you are at with your grant process with Comic Relief. </t>
    </r>
    <r>
      <rPr>
        <b/>
        <sz val="11"/>
        <color theme="1"/>
        <rFont val="Calibri"/>
        <family val="2"/>
        <scheme val="minor"/>
      </rPr>
      <t>Please only fill in the appropriate tab at the appropriate time and do not go back and alter previous tabs:</t>
    </r>
  </si>
  <si>
    <t>This template should be used for all aspects of your budget and financial reporting for a Comic Relief grant from proposal stage to the close of the grant. 
The template is specifically for projects that have other partners beyond the lead applicant (partners are defined as organisations who will be responsible for managing a share of the project budget) . There is a different template to be used if your project is the sole work of the applicant organisation (i.e. no project partners)</t>
  </si>
  <si>
    <t>Proposal budget</t>
  </si>
  <si>
    <t>At proposal stage only</t>
  </si>
  <si>
    <t>• You should fill out all the relevant white cells in the tables (all grey cells should not be altered)
• Please ensure you enter the lead applicant and any partners' names in the first table - this will give you the drop down list to select from in the 'Responsible organisation' column of the budget table
• If you have any other planned income sources for this project (whether this is financial or in-kind) please list them in the second table and let us know whether these are confirmed sources or not
• For the budget table, we are only asking you to provide a budget for the funding you are requesting from Comic Relief (i.e. not for any other income that you may be receiving for the project). 
• We ask for all budgetlines to be entered against one of the six categories of cost on the left hand side (Salaries; Overheads; Direct project costs; Monitoring, evaluation and learning; Organisational development/capacity; and Capital costs). What we mean by each of these categories is explained in our proposal guidance, but will also appear as a comment if you click on the cell in column A for that category. 
• For each category of cost there are a fixed number of lines available - please ensure that you fit all of your budgetlines within these fixed number of lines (this may mean you need to group together similar detailed costs into a single line - if so, explain what it includes in the notes for that line)</t>
  </si>
  <si>
    <t xml:space="preserve">Once you have a grant. You should only use this tab if  we have specifically requested, as part of your Conditions of Grant, changes to be made to the budget in your proposal, or if there has been a major change since your proposal which you have agreed with your Comic Relief grant manager requires a change to your budget allocations. </t>
  </si>
  <si>
    <t>• Your proposal budget is replicated in this tab. Please make any changes required directly into this 'starting budget' tab and, where you make alterations, please explain the change in the note column for the appropriate line</t>
  </si>
  <si>
    <t>This provides an overview of your budget based on the information you have entered in the other tabs. You can use the figures on this overview to complete the topline budget data we ask you to directly enter in the proposal form and the annual report form</t>
  </si>
  <si>
    <t>This proposal to Comic Relief</t>
  </si>
  <si>
    <r>
      <rPr>
        <b/>
        <sz val="14"/>
        <color theme="1"/>
        <rFont val="Calibri"/>
        <family val="2"/>
        <scheme val="minor"/>
      </rPr>
      <t xml:space="preserve">Please note we do not expect changes to your proposal budget unless we have specifically requested this from you in your Conditions of Grant, or unless there has been a major change since your proposal which you have agreed with your Comic Relief grant manager requires a change to your budget allocations. </t>
    </r>
    <r>
      <rPr>
        <sz val="14"/>
        <color theme="1"/>
        <rFont val="Calibri"/>
        <family val="2"/>
        <scheme val="minor"/>
      </rPr>
      <t xml:space="preserve">
If you have been asked or agreed to make changes, you will see your original proposal budget is replicated below. Please make the relevant changes directly below (do not alter the 'proposal budget' tab)</t>
    </r>
  </si>
  <si>
    <t>At proposal</t>
  </si>
  <si>
    <t>Guidance for the financial template for project with partners</t>
  </si>
  <si>
    <t xml:space="preserve">           PROPOSAL BUDGET - for projects with partners </t>
  </si>
  <si>
    <t xml:space="preserve">START UP BUDGET - If your conditions of grant require you to make any alterations to your budget please do so below </t>
  </si>
  <si>
    <r>
      <t>ANNUAL FINANCIAL REPORTING - Please insert your actual spend over the past year in the</t>
    </r>
    <r>
      <rPr>
        <sz val="20"/>
        <color theme="4" tint="0.59999389629810485"/>
        <rFont val="Calibri"/>
        <family val="2"/>
        <scheme val="minor"/>
      </rPr>
      <t xml:space="preserve"> </t>
    </r>
    <r>
      <rPr>
        <sz val="20"/>
        <color theme="0"/>
        <rFont val="Calibri"/>
        <family val="2"/>
        <scheme val="minor"/>
      </rPr>
      <t xml:space="preserve">relevant </t>
    </r>
    <r>
      <rPr>
        <b/>
        <sz val="20"/>
        <color theme="4" tint="0.59999389629810485"/>
        <rFont val="Calibri"/>
        <family val="2"/>
        <scheme val="minor"/>
      </rPr>
      <t>BLUE</t>
    </r>
    <r>
      <rPr>
        <sz val="20"/>
        <color theme="0"/>
        <rFont val="Calibri"/>
        <family val="2"/>
        <scheme val="minor"/>
      </rPr>
      <t xml:space="preserve"> columns and revisions to future years' budgets in the </t>
    </r>
    <r>
      <rPr>
        <b/>
        <sz val="20"/>
        <color theme="5" tint="0.59999389629810485"/>
        <rFont val="Calibri"/>
        <family val="2"/>
        <scheme val="minor"/>
      </rPr>
      <t xml:space="preserve">ORANGE </t>
    </r>
    <r>
      <rPr>
        <sz val="20"/>
        <color theme="0"/>
        <rFont val="Calibri"/>
        <family val="2"/>
        <scheme val="minor"/>
      </rPr>
      <t>columns</t>
    </r>
  </si>
  <si>
    <t>GRANT FINANCIAL OVERVIEW - please note the tables below are completed automatically from the information you provide in the other tabs</t>
  </si>
  <si>
    <t>Start up budget</t>
  </si>
  <si>
    <t>Grant financial overview</t>
  </si>
  <si>
    <t>Variance %</t>
  </si>
  <si>
    <t>Variance amount</t>
  </si>
  <si>
    <r>
      <t xml:space="preserve">• You should fill in all the blue cells relevant to the year that you are reporting for with the expenditure for that year
• If you are making revisions to future budgetlines in the orange cells of future years of your project, please note that you should complete the </t>
    </r>
    <r>
      <rPr>
        <b/>
        <sz val="11"/>
        <color theme="1"/>
        <rFont val="Calibri"/>
        <family val="2"/>
        <scheme val="minor"/>
      </rPr>
      <t xml:space="preserve">entire budget </t>
    </r>
    <r>
      <rPr>
        <sz val="11"/>
        <color theme="1"/>
        <rFont val="Calibri"/>
        <family val="2"/>
        <scheme val="minor"/>
      </rPr>
      <t xml:space="preserve">for that year in the orange cells (i.e. if you are only changing one budgetline for next year, you should still enter ALL the other amounts that are staying the same as the original budgetlines in the orange cells for that year so that the column of orange cells represents the entire budget for that year)
• Please make sure you complete the blue box at the top, giving overview narrative of the year's financial position for the project, explaining any major variances from the budget and the rationale behind any major revisions to future years' budgets
• Enter the income you have received this year from different income sources for this project in the first table
• The budget and expenditure table is only for the Comic Relief grant funding you have for the project. When you enter figures into the 'actual spend' columns, they will turn </t>
    </r>
    <r>
      <rPr>
        <i/>
        <sz val="11"/>
        <color rgb="FF0070C0"/>
        <rFont val="Calibri"/>
        <family val="2"/>
        <scheme val="minor"/>
      </rPr>
      <t>blue italic</t>
    </r>
    <r>
      <rPr>
        <sz val="11"/>
        <color rgb="FF0070C0"/>
        <rFont val="Calibri"/>
        <family val="2"/>
        <scheme val="minor"/>
      </rPr>
      <t xml:space="preserve"> </t>
    </r>
    <r>
      <rPr>
        <sz val="11"/>
        <rFont val="Calibri"/>
        <family val="2"/>
        <scheme val="minor"/>
      </rPr>
      <t xml:space="preserve">if the spend is 20% or more underspent against the latest budget for that year (the agreed budget if no revisions have been made, or the revised budget if revisions have been made), and </t>
    </r>
    <r>
      <rPr>
        <i/>
        <sz val="11"/>
        <color rgb="FFFF0000"/>
        <rFont val="Calibri"/>
        <family val="2"/>
        <scheme val="minor"/>
      </rPr>
      <t>red italic</t>
    </r>
    <r>
      <rPr>
        <sz val="11"/>
        <rFont val="Calibri"/>
        <family val="2"/>
        <scheme val="minor"/>
      </rPr>
      <t xml:space="preserve">if the spend is 20% or more overspend.
• Similarly, when you make any revisions to budgetlines for future years, figures will turn </t>
    </r>
    <r>
      <rPr>
        <i/>
        <sz val="11"/>
        <color rgb="FF0070C0"/>
        <rFont val="Calibri"/>
        <family val="2"/>
        <scheme val="minor"/>
      </rPr>
      <t>blue italic</t>
    </r>
    <r>
      <rPr>
        <sz val="11"/>
        <rFont val="Calibri"/>
        <family val="2"/>
        <scheme val="minor"/>
      </rPr>
      <t xml:space="preserve"> if the spend is 20% or more below the original budget for that year, and </t>
    </r>
    <r>
      <rPr>
        <i/>
        <sz val="11"/>
        <color rgb="FFFF0000"/>
        <rFont val="Calibri"/>
        <family val="2"/>
        <scheme val="minor"/>
      </rPr>
      <t>red italic</t>
    </r>
    <r>
      <rPr>
        <sz val="11"/>
        <rFont val="Calibri"/>
        <family val="2"/>
        <scheme val="minor"/>
      </rPr>
      <t xml:space="preserve"> if the spend is 20% or more over the original budget for that year.
• Please explain variances on major budgetlines in the notes column on the right of the table (we do not need you to explain a 20% variance on a budgetline of a few hundred pounds) 
• If your project is international please ensure you fill out the exchange rate you are using for this year to convert any currencies into £GBP in the final table
If you are in a position of requesting a no-cost extension to your project, please enter your extended budget directly into the 'revised budget' column of the appropriate year/s on this tab. Please note that years outside your original budget timeframe will remain 'greyed out' but any figures entered into the 'revised budget' columns in these greyed out years will still automatically be included in the totals columns. </t>
    </r>
  </si>
  <si>
    <t>Safeguarding</t>
  </si>
  <si>
    <t>TOTAL SAFEGUARDING</t>
  </si>
  <si>
    <t>Organisational capacity 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</si>
</sst>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quot;£&quot;* #,##0_-;_-&quot;£&quot;* &quot;-&quot;_-;_-@_-"/>
    <numFmt numFmtId="44" formatCode="_-&quot;£&quot;* #,##0.00_-;\-&quot;£&quot;* #,##0.00_-;_-&quot;£&quot;* &quot;-&quot;??_-;_-@_-"/>
  </numFmts>
  <fonts count="36" x14ac:knownFonts="1">
    <font>
      <sz val="11"/>
      <color theme="1"/>
      <name val="Calibri"/>
      <family val="2"/>
      <scheme val="minor"/>
    </font>
    <font>
      <b/>
      <sz val="11"/>
      <color theme="1"/>
      <name val="Calibri"/>
      <family val="2"/>
      <scheme val="minor"/>
    </font>
    <font>
      <b/>
      <sz val="16"/>
      <color rgb="FFFF0000"/>
      <name val="Calibri"/>
      <family val="2"/>
      <scheme val="minor"/>
    </font>
    <font>
      <b/>
      <sz val="20"/>
      <color rgb="FFFF0000"/>
      <name val="Calibri"/>
      <family val="2"/>
      <scheme val="minor"/>
    </font>
    <font>
      <b/>
      <sz val="14"/>
      <color theme="1"/>
      <name val="Calibri"/>
      <family val="2"/>
      <scheme val="minor"/>
    </font>
    <font>
      <sz val="14"/>
      <color theme="1"/>
      <name val="Calibri"/>
      <family val="2"/>
      <scheme val="minor"/>
    </font>
    <font>
      <sz val="11"/>
      <color rgb="FF404040"/>
      <name val="Calibri"/>
      <family val="2"/>
      <scheme val="minor"/>
    </font>
    <font>
      <b/>
      <sz val="11"/>
      <color rgb="FF404040"/>
      <name val="Calibri"/>
      <family val="2"/>
      <scheme val="minor"/>
    </font>
    <font>
      <sz val="26"/>
      <color theme="0"/>
      <name val="Calibri"/>
      <family val="2"/>
      <scheme val="minor"/>
    </font>
    <font>
      <sz val="20"/>
      <color theme="0"/>
      <name val="Calibri"/>
      <family val="2"/>
      <scheme val="minor"/>
    </font>
    <font>
      <i/>
      <sz val="11"/>
      <color rgb="FF404040"/>
      <name val="Calibri"/>
      <family val="2"/>
      <scheme val="minor"/>
    </font>
    <font>
      <i/>
      <sz val="11"/>
      <color theme="1"/>
      <name val="Calibri"/>
      <family val="2"/>
      <scheme val="minor"/>
    </font>
    <font>
      <b/>
      <sz val="18"/>
      <name val="Calibri"/>
      <family val="2"/>
      <scheme val="minor"/>
    </font>
    <font>
      <sz val="16"/>
      <name val="Calibri"/>
      <family val="2"/>
      <scheme val="minor"/>
    </font>
    <font>
      <b/>
      <sz val="16"/>
      <name val="Calibri"/>
      <family val="2"/>
      <scheme val="minor"/>
    </font>
    <font>
      <sz val="11"/>
      <color theme="1"/>
      <name val="Franklin Gothic Book"/>
      <family val="2"/>
    </font>
    <font>
      <b/>
      <sz val="12"/>
      <color theme="1"/>
      <name val="Calibri"/>
      <family val="2"/>
      <scheme val="minor"/>
    </font>
    <font>
      <sz val="12"/>
      <color theme="1"/>
      <name val="Calibri"/>
      <family val="2"/>
      <scheme val="minor"/>
    </font>
    <font>
      <sz val="20"/>
      <color theme="4" tint="0.59999389629810485"/>
      <name val="Calibri"/>
      <family val="2"/>
      <scheme val="minor"/>
    </font>
    <font>
      <b/>
      <sz val="20"/>
      <color theme="4" tint="0.59999389629810485"/>
      <name val="Calibri"/>
      <family val="2"/>
      <scheme val="minor"/>
    </font>
    <font>
      <b/>
      <sz val="20"/>
      <color theme="5" tint="0.59999389629810485"/>
      <name val="Calibri"/>
      <family val="2"/>
      <scheme val="minor"/>
    </font>
    <font>
      <b/>
      <sz val="14"/>
      <name val="Calibri"/>
      <family val="2"/>
      <scheme val="minor"/>
    </font>
    <font>
      <b/>
      <sz val="14"/>
      <color theme="8" tint="-0.249977111117893"/>
      <name val="Calibri"/>
      <family val="2"/>
      <scheme val="minor"/>
    </font>
    <font>
      <b/>
      <sz val="14"/>
      <color rgb="FFFF0000"/>
      <name val="Calibri"/>
      <family val="2"/>
      <scheme val="minor"/>
    </font>
    <font>
      <b/>
      <sz val="12"/>
      <name val="Calibri"/>
      <family val="2"/>
      <scheme val="minor"/>
    </font>
    <font>
      <b/>
      <sz val="12"/>
      <color theme="8" tint="-0.249977111117893"/>
      <name val="Calibri"/>
      <family val="2"/>
      <scheme val="minor"/>
    </font>
    <font>
      <b/>
      <sz val="12"/>
      <color rgb="FFFF0000"/>
      <name val="Calibri"/>
      <family val="2"/>
      <scheme val="minor"/>
    </font>
    <font>
      <sz val="10"/>
      <color theme="1"/>
      <name val="Calibri"/>
      <family val="2"/>
      <scheme val="minor"/>
    </font>
    <font>
      <sz val="11"/>
      <color theme="1"/>
      <name val="Calibri"/>
      <family val="2"/>
    </font>
    <font>
      <sz val="9"/>
      <color indexed="81"/>
      <name val="Tahoma"/>
      <family val="2"/>
    </font>
    <font>
      <sz val="11"/>
      <color rgb="FF0070C0"/>
      <name val="Calibri"/>
      <family val="2"/>
      <scheme val="minor"/>
    </font>
    <font>
      <i/>
      <sz val="11"/>
      <color rgb="FF0070C0"/>
      <name val="Calibri"/>
      <family val="2"/>
      <scheme val="minor"/>
    </font>
    <font>
      <sz val="11"/>
      <name val="Calibri"/>
      <family val="2"/>
      <scheme val="minor"/>
    </font>
    <font>
      <i/>
      <sz val="11"/>
      <color rgb="FFFF0000"/>
      <name val="Calibri"/>
      <family val="2"/>
      <scheme val="minor"/>
    </font>
    <font>
      <i/>
      <sz val="12"/>
      <color theme="1"/>
      <name val="Calibri"/>
      <family val="2"/>
      <scheme val="minor"/>
    </font>
    <font>
      <sz val="9"/>
      <color indexed="81"/>
      <name val="Tahoma"/>
      <charset val="1"/>
    </font>
  </fonts>
  <fills count="12">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4" tint="0.39997558519241921"/>
        <bgColor indexed="64"/>
      </patternFill>
    </fill>
  </fills>
  <borders count="15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medium">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ck">
        <color indexed="64"/>
      </left>
      <right style="medium">
        <color indexed="64"/>
      </right>
      <top style="medium">
        <color indexed="64"/>
      </top>
      <bottom style="medium">
        <color indexed="64"/>
      </bottom>
      <diagonal/>
    </border>
    <border>
      <left/>
      <right/>
      <top style="thick">
        <color indexed="64"/>
      </top>
      <bottom style="thick">
        <color indexed="64"/>
      </bottom>
      <diagonal/>
    </border>
    <border>
      <left style="thick">
        <color indexed="64"/>
      </left>
      <right style="thin">
        <color indexed="64"/>
      </right>
      <top style="thin">
        <color indexed="64"/>
      </top>
      <bottom/>
      <diagonal/>
    </border>
    <border>
      <left style="thin">
        <color indexed="64"/>
      </left>
      <right style="thin">
        <color indexed="64"/>
      </right>
      <top style="thick">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ck">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ck">
        <color rgb="FF0070C0"/>
      </left>
      <right/>
      <top style="thick">
        <color rgb="FF0070C0"/>
      </top>
      <bottom/>
      <diagonal/>
    </border>
    <border>
      <left/>
      <right/>
      <top style="thick">
        <color rgb="FF0070C0"/>
      </top>
      <bottom/>
      <diagonal/>
    </border>
    <border>
      <left/>
      <right style="thick">
        <color rgb="FF0070C0"/>
      </right>
      <top style="thick">
        <color rgb="FF0070C0"/>
      </top>
      <bottom/>
      <diagonal/>
    </border>
    <border>
      <left style="thick">
        <color rgb="FF0070C0"/>
      </left>
      <right/>
      <top/>
      <bottom/>
      <diagonal/>
    </border>
    <border>
      <left/>
      <right style="thick">
        <color rgb="FF0070C0"/>
      </right>
      <top/>
      <bottom/>
      <diagonal/>
    </border>
    <border>
      <left style="thick">
        <color rgb="FF0070C0"/>
      </left>
      <right/>
      <top style="thin">
        <color indexed="64"/>
      </top>
      <bottom style="thin">
        <color indexed="64"/>
      </bottom>
      <diagonal/>
    </border>
    <border>
      <left/>
      <right style="thick">
        <color rgb="FF0070C0"/>
      </right>
      <top style="thin">
        <color indexed="64"/>
      </top>
      <bottom style="thin">
        <color indexed="64"/>
      </bottom>
      <diagonal/>
    </border>
    <border>
      <left/>
      <right style="thick">
        <color rgb="FF0070C0"/>
      </right>
      <top style="medium">
        <color indexed="64"/>
      </top>
      <bottom style="medium">
        <color indexed="64"/>
      </bottom>
      <diagonal/>
    </border>
    <border>
      <left style="thick">
        <color rgb="FF0070C0"/>
      </left>
      <right style="medium">
        <color indexed="64"/>
      </right>
      <top style="medium">
        <color indexed="64"/>
      </top>
      <bottom style="thin">
        <color indexed="64"/>
      </bottom>
      <diagonal/>
    </border>
    <border>
      <left style="thick">
        <color rgb="FF0070C0"/>
      </left>
      <right style="medium">
        <color indexed="64"/>
      </right>
      <top style="thin">
        <color indexed="64"/>
      </top>
      <bottom style="thin">
        <color indexed="64"/>
      </bottom>
      <diagonal/>
    </border>
    <border>
      <left style="thick">
        <color rgb="FF0070C0"/>
      </left>
      <right style="medium">
        <color indexed="64"/>
      </right>
      <top style="thin">
        <color indexed="64"/>
      </top>
      <bottom style="medium">
        <color indexed="64"/>
      </bottom>
      <diagonal/>
    </border>
    <border>
      <left style="thick">
        <color rgb="FF0070C0"/>
      </left>
      <right style="thin">
        <color indexed="64"/>
      </right>
      <top style="thin">
        <color indexed="64"/>
      </top>
      <bottom style="thin">
        <color indexed="64"/>
      </bottom>
      <diagonal/>
    </border>
    <border>
      <left style="thick">
        <color rgb="FF0070C0"/>
      </left>
      <right style="thin">
        <color indexed="64"/>
      </right>
      <top style="thin">
        <color indexed="64"/>
      </top>
      <bottom style="thick">
        <color rgb="FF0070C0"/>
      </bottom>
      <diagonal/>
    </border>
    <border>
      <left style="thin">
        <color indexed="64"/>
      </left>
      <right style="thin">
        <color indexed="64"/>
      </right>
      <top style="thin">
        <color indexed="64"/>
      </top>
      <bottom style="thick">
        <color rgb="FF0070C0"/>
      </bottom>
      <diagonal/>
    </border>
    <border>
      <left/>
      <right/>
      <top/>
      <bottom style="thick">
        <color rgb="FF0070C0"/>
      </bottom>
      <diagonal/>
    </border>
    <border>
      <left/>
      <right style="thick">
        <color rgb="FF0070C0"/>
      </right>
      <top/>
      <bottom style="thick">
        <color rgb="FF0070C0"/>
      </bottom>
      <diagonal/>
    </border>
    <border>
      <left style="thin">
        <color indexed="64"/>
      </left>
      <right style="thick">
        <color rgb="FF0070C0"/>
      </right>
      <top style="thin">
        <color indexed="64"/>
      </top>
      <bottom style="thin">
        <color indexed="64"/>
      </bottom>
      <diagonal/>
    </border>
    <border>
      <left style="thick">
        <color indexed="64"/>
      </left>
      <right style="thick">
        <color rgb="FF0070C0"/>
      </right>
      <top style="medium">
        <color indexed="64"/>
      </top>
      <bottom style="medium">
        <color indexed="64"/>
      </bottom>
      <diagonal/>
    </border>
    <border>
      <left style="thick">
        <color rgb="FF0070C0"/>
      </left>
      <right style="thick">
        <color indexed="64"/>
      </right>
      <top style="thick">
        <color indexed="64"/>
      </top>
      <bottom/>
      <diagonal/>
    </border>
    <border>
      <left style="medium">
        <color indexed="64"/>
      </left>
      <right style="thick">
        <color rgb="FF0070C0"/>
      </right>
      <top style="medium">
        <color indexed="64"/>
      </top>
      <bottom style="thin">
        <color indexed="64"/>
      </bottom>
      <diagonal/>
    </border>
    <border>
      <left style="thick">
        <color rgb="FF0070C0"/>
      </left>
      <right style="thick">
        <color indexed="64"/>
      </right>
      <top/>
      <bottom/>
      <diagonal/>
    </border>
    <border>
      <left style="medium">
        <color indexed="64"/>
      </left>
      <right style="thick">
        <color rgb="FF0070C0"/>
      </right>
      <top/>
      <bottom style="thin">
        <color indexed="64"/>
      </bottom>
      <diagonal/>
    </border>
    <border>
      <left style="medium">
        <color indexed="64"/>
      </left>
      <right style="thick">
        <color rgb="FF0070C0"/>
      </right>
      <top/>
      <bottom style="medium">
        <color indexed="64"/>
      </bottom>
      <diagonal/>
    </border>
    <border>
      <left style="thick">
        <color rgb="FF0070C0"/>
      </left>
      <right style="thick">
        <color indexed="64"/>
      </right>
      <top style="medium">
        <color indexed="64"/>
      </top>
      <bottom/>
      <diagonal/>
    </border>
    <border>
      <left style="medium">
        <color indexed="64"/>
      </left>
      <right style="thick">
        <color rgb="FF0070C0"/>
      </right>
      <top/>
      <bottom/>
      <diagonal/>
    </border>
    <border>
      <left style="thick">
        <color rgb="FF0070C0"/>
      </left>
      <right/>
      <top style="medium">
        <color indexed="64"/>
      </top>
      <bottom style="thin">
        <color indexed="64"/>
      </bottom>
      <diagonal/>
    </border>
    <border>
      <left style="thick">
        <color rgb="FF0070C0"/>
      </left>
      <right/>
      <top style="thin">
        <color indexed="64"/>
      </top>
      <bottom style="medium">
        <color indexed="64"/>
      </bottom>
      <diagonal/>
    </border>
    <border>
      <left style="thick">
        <color rgb="FF0070C0"/>
      </left>
      <right/>
      <top style="medium">
        <color indexed="64"/>
      </top>
      <bottom style="medium">
        <color indexed="64"/>
      </bottom>
      <diagonal/>
    </border>
    <border>
      <left style="thick">
        <color indexed="64"/>
      </left>
      <right style="thick">
        <color rgb="FF0070C0"/>
      </right>
      <top style="medium">
        <color indexed="64"/>
      </top>
      <bottom style="thin">
        <color indexed="64"/>
      </bottom>
      <diagonal/>
    </border>
    <border>
      <left style="thick">
        <color indexed="64"/>
      </left>
      <right style="thick">
        <color rgb="FF0070C0"/>
      </right>
      <top style="thin">
        <color indexed="64"/>
      </top>
      <bottom style="thin">
        <color indexed="64"/>
      </bottom>
      <diagonal/>
    </border>
    <border>
      <left style="thick">
        <color rgb="FF0070C0"/>
      </left>
      <right style="thin">
        <color indexed="64"/>
      </right>
      <top style="thin">
        <color indexed="64"/>
      </top>
      <bottom/>
      <diagonal/>
    </border>
    <border>
      <left style="thick">
        <color rgb="FF0070C0"/>
      </left>
      <right style="thin">
        <color indexed="64"/>
      </right>
      <top/>
      <bottom style="thin">
        <color indexed="64"/>
      </bottom>
      <diagonal/>
    </border>
    <border>
      <left style="thick">
        <color rgb="FF0070C0"/>
      </left>
      <right style="medium">
        <color indexed="64"/>
      </right>
      <top style="medium">
        <color indexed="64"/>
      </top>
      <bottom style="medium">
        <color indexed="64"/>
      </bottom>
      <diagonal/>
    </border>
    <border>
      <left style="thin">
        <color indexed="64"/>
      </left>
      <right style="thin">
        <color indexed="64"/>
      </right>
      <top style="medium">
        <color indexed="64"/>
      </top>
      <bottom style="thick">
        <color rgb="FF0070C0"/>
      </bottom>
      <diagonal/>
    </border>
    <border>
      <left style="thin">
        <color indexed="64"/>
      </left>
      <right style="medium">
        <color indexed="64"/>
      </right>
      <top style="medium">
        <color indexed="64"/>
      </top>
      <bottom style="thick">
        <color rgb="FF0070C0"/>
      </bottom>
      <diagonal/>
    </border>
    <border>
      <left style="thick">
        <color rgb="FF0070C0"/>
      </left>
      <right/>
      <top/>
      <bottom style="medium">
        <color indexed="64"/>
      </bottom>
      <diagonal/>
    </border>
    <border>
      <left style="thick">
        <color indexed="64"/>
      </left>
      <right style="thick">
        <color indexed="64"/>
      </right>
      <top style="thin">
        <color indexed="64"/>
      </top>
      <bottom/>
      <diagonal/>
    </border>
    <border>
      <left style="thick">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ck">
        <color rgb="FF0070C0"/>
      </right>
      <top style="thin">
        <color indexed="64"/>
      </top>
      <bottom/>
      <diagonal/>
    </border>
    <border>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medium">
        <color indexed="64"/>
      </right>
      <top/>
      <bottom style="thin">
        <color indexed="64"/>
      </bottom>
      <diagonal/>
    </border>
    <border>
      <left style="thick">
        <color indexed="64"/>
      </left>
      <right style="thick">
        <color rgb="FF0070C0"/>
      </right>
      <top/>
      <bottom style="medium">
        <color indexed="64"/>
      </bottom>
      <diagonal/>
    </border>
    <border>
      <left/>
      <right style="thin">
        <color indexed="64"/>
      </right>
      <top style="medium">
        <color indexed="64"/>
      </top>
      <bottom style="medium">
        <color indexed="64"/>
      </bottom>
      <diagonal/>
    </border>
    <border>
      <left/>
      <right style="medium">
        <color indexed="64"/>
      </right>
      <top style="thick">
        <color indexed="64"/>
      </top>
      <bottom style="medium">
        <color indexed="64"/>
      </bottom>
      <diagonal/>
    </border>
    <border>
      <left/>
      <right style="thin">
        <color indexed="64"/>
      </right>
      <top/>
      <bottom style="thin">
        <color indexed="64"/>
      </bottom>
      <diagonal/>
    </border>
    <border>
      <left style="medium">
        <color indexed="64"/>
      </left>
      <right style="thick">
        <color rgb="FF0070C0"/>
      </right>
      <top style="medium">
        <color indexed="64"/>
      </top>
      <bottom style="medium">
        <color indexed="64"/>
      </bottom>
      <diagonal/>
    </border>
    <border>
      <left style="medium">
        <color indexed="64"/>
      </left>
      <right style="thick">
        <color rgb="FF0070C0"/>
      </right>
      <top style="thin">
        <color indexed="64"/>
      </top>
      <bottom style="thin">
        <color indexed="64"/>
      </bottom>
      <diagonal/>
    </border>
    <border>
      <left style="thick">
        <color rgb="FF0070C0"/>
      </left>
      <right/>
      <top style="medium">
        <color indexed="64"/>
      </top>
      <bottom style="thick">
        <color rgb="FF0070C0"/>
      </bottom>
      <diagonal/>
    </border>
    <border>
      <left/>
      <right/>
      <top style="medium">
        <color indexed="64"/>
      </top>
      <bottom style="thick">
        <color rgb="FF0070C0"/>
      </bottom>
      <diagonal/>
    </border>
    <border>
      <left/>
      <right style="thin">
        <color indexed="64"/>
      </right>
      <top style="medium">
        <color indexed="64"/>
      </top>
      <bottom style="thick">
        <color rgb="FF0070C0"/>
      </bottom>
      <diagonal/>
    </border>
    <border>
      <left/>
      <right/>
      <top/>
      <bottom style="thin">
        <color indexed="64"/>
      </bottom>
      <diagonal/>
    </border>
    <border>
      <left/>
      <right style="thick">
        <color rgb="FF0070C0"/>
      </right>
      <top/>
      <bottom style="thin">
        <color indexed="64"/>
      </bottom>
      <diagonal/>
    </border>
    <border>
      <left/>
      <right style="thick">
        <color rgb="FF0070C0"/>
      </right>
      <top style="thin">
        <color indexed="64"/>
      </top>
      <bottom/>
      <diagonal/>
    </border>
    <border>
      <left/>
      <right style="thick">
        <color rgb="FF0070C0"/>
      </right>
      <top/>
      <bottom style="medium">
        <color indexed="64"/>
      </bottom>
      <diagonal/>
    </border>
    <border>
      <left style="thick">
        <color indexed="64"/>
      </left>
      <right/>
      <top/>
      <bottom style="thin">
        <color indexed="64"/>
      </bottom>
      <diagonal/>
    </border>
    <border>
      <left/>
      <right style="thick">
        <color indexed="64"/>
      </right>
      <top style="medium">
        <color indexed="64"/>
      </top>
      <bottom style="medium">
        <color indexed="64"/>
      </bottom>
      <diagonal/>
    </border>
    <border>
      <left/>
      <right/>
      <top/>
      <bottom style="thick">
        <color indexed="64"/>
      </bottom>
      <diagonal/>
    </border>
    <border>
      <left style="thick">
        <color indexed="64"/>
      </left>
      <right/>
      <top style="thick">
        <color indexed="64"/>
      </top>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style="thick">
        <color rgb="FF0070C0"/>
      </left>
      <right/>
      <top/>
      <bottom style="thick">
        <color indexed="64"/>
      </bottom>
      <diagonal/>
    </border>
    <border>
      <left/>
      <right/>
      <top style="medium">
        <color indexed="64"/>
      </top>
      <bottom/>
      <diagonal/>
    </border>
    <border>
      <left style="thick">
        <color rgb="FF0070C0"/>
      </left>
      <right/>
      <top style="medium">
        <color indexed="64"/>
      </top>
      <bottom/>
      <diagonal/>
    </border>
    <border>
      <left/>
      <right style="thick">
        <color rgb="FF0070C0"/>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ck">
        <color rgb="FF0070C0"/>
      </right>
      <top style="medium">
        <color indexed="64"/>
      </top>
      <bottom style="medium">
        <color indexed="64"/>
      </bottom>
      <diagonal/>
    </border>
    <border>
      <left style="thin">
        <color indexed="64"/>
      </left>
      <right style="thick">
        <color rgb="FF0070C0"/>
      </right>
      <top/>
      <bottom style="thin">
        <color indexed="64"/>
      </bottom>
      <diagonal/>
    </border>
    <border>
      <left style="thin">
        <color indexed="64"/>
      </left>
      <right style="thick">
        <color rgb="FF0070C0"/>
      </right>
      <top style="thin">
        <color indexed="64"/>
      </top>
      <bottom style="medium">
        <color indexed="64"/>
      </bottom>
      <diagonal/>
    </border>
    <border>
      <left style="thick">
        <color rgb="FF0070C0"/>
      </left>
      <right/>
      <top/>
      <bottom style="thick">
        <color rgb="FF0070C0"/>
      </bottom>
      <diagonal/>
    </border>
    <border>
      <left style="thin">
        <color indexed="64"/>
      </left>
      <right style="thick">
        <color rgb="FF0070C0"/>
      </right>
      <top style="thin">
        <color indexed="64"/>
      </top>
      <bottom style="thick">
        <color rgb="FF0070C0"/>
      </bottom>
      <diagonal/>
    </border>
    <border>
      <left/>
      <right/>
      <top style="thin">
        <color indexed="64"/>
      </top>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thick">
        <color indexed="64"/>
      </bottom>
      <diagonal/>
    </border>
    <border>
      <left style="thin">
        <color indexed="64"/>
      </left>
      <right/>
      <top style="thick">
        <color indexed="64"/>
      </top>
      <bottom style="medium">
        <color indexed="64"/>
      </bottom>
      <diagonal/>
    </border>
    <border>
      <left style="thick">
        <color rgb="FF0070C0"/>
      </left>
      <right style="medium">
        <color indexed="64"/>
      </right>
      <top/>
      <bottom/>
      <diagonal/>
    </border>
    <border>
      <left style="thick">
        <color rgb="FF0070C0"/>
      </left>
      <right style="medium">
        <color indexed="64"/>
      </right>
      <top style="medium">
        <color indexed="64"/>
      </top>
      <bottom/>
      <diagonal/>
    </border>
    <border>
      <left style="thick">
        <color rgb="FF0070C0"/>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ck">
        <color indexed="64"/>
      </right>
      <top style="medium">
        <color indexed="64"/>
      </top>
      <bottom style="medium">
        <color indexed="64"/>
      </bottom>
      <diagonal/>
    </border>
    <border>
      <left style="thin">
        <color indexed="64"/>
      </left>
      <right style="thick">
        <color indexed="64"/>
      </right>
      <top/>
      <bottom style="medium">
        <color indexed="64"/>
      </bottom>
      <diagonal/>
    </border>
  </borders>
  <cellStyleXfs count="1">
    <xf numFmtId="0" fontId="0" fillId="0" borderId="0"/>
  </cellStyleXfs>
  <cellXfs count="439">
    <xf numFmtId="0" fontId="0" fillId="0" borderId="0" xfId="0"/>
    <xf numFmtId="0" fontId="1" fillId="0" borderId="0" xfId="0" applyFont="1"/>
    <xf numFmtId="42" fontId="0" fillId="3" borderId="27" xfId="0" applyNumberFormat="1" applyFill="1" applyBorder="1"/>
    <xf numFmtId="42" fontId="0" fillId="3" borderId="28" xfId="0" applyNumberFormat="1" applyFill="1" applyBorder="1"/>
    <xf numFmtId="42" fontId="0" fillId="3" borderId="29" xfId="0" applyNumberFormat="1" applyFill="1" applyBorder="1"/>
    <xf numFmtId="0" fontId="0" fillId="7" borderId="0" xfId="0" applyFill="1"/>
    <xf numFmtId="0" fontId="1" fillId="3" borderId="36" xfId="0" applyFont="1" applyFill="1" applyBorder="1" applyAlignment="1">
      <alignment wrapText="1"/>
    </xf>
    <xf numFmtId="0" fontId="1" fillId="2" borderId="40" xfId="0" applyFont="1" applyFill="1" applyBorder="1" applyAlignment="1">
      <alignment wrapText="1"/>
    </xf>
    <xf numFmtId="44" fontId="0" fillId="3" borderId="29" xfId="0" applyNumberFormat="1" applyFill="1" applyBorder="1"/>
    <xf numFmtId="44" fontId="0" fillId="2" borderId="42" xfId="0" applyNumberFormat="1" applyFill="1" applyBorder="1"/>
    <xf numFmtId="42" fontId="0" fillId="2" borderId="41" xfId="0" applyNumberFormat="1" applyFill="1" applyBorder="1"/>
    <xf numFmtId="0" fontId="0" fillId="0" borderId="0" xfId="0" applyBorder="1"/>
    <xf numFmtId="0" fontId="0" fillId="0" borderId="59" xfId="0" applyBorder="1"/>
    <xf numFmtId="0" fontId="2" fillId="0" borderId="58" xfId="0" applyFont="1" applyBorder="1"/>
    <xf numFmtId="0" fontId="0" fillId="0" borderId="58" xfId="0" applyBorder="1"/>
    <xf numFmtId="0" fontId="1" fillId="4" borderId="58" xfId="0" applyFont="1" applyFill="1" applyBorder="1"/>
    <xf numFmtId="0" fontId="0" fillId="4" borderId="82" xfId="0" applyFill="1" applyBorder="1" applyAlignment="1">
      <alignment wrapText="1"/>
    </xf>
    <xf numFmtId="0" fontId="15" fillId="0" borderId="63" xfId="0" applyFont="1" applyBorder="1" applyAlignment="1">
      <alignment vertical="center" wrapText="1"/>
    </xf>
    <xf numFmtId="0" fontId="15" fillId="0" borderId="64" xfId="0" applyFont="1" applyBorder="1" applyAlignment="1">
      <alignment vertical="center" wrapText="1"/>
    </xf>
    <xf numFmtId="0" fontId="15" fillId="0" borderId="65" xfId="0" applyFont="1" applyBorder="1" applyAlignment="1">
      <alignment vertical="center" wrapText="1"/>
    </xf>
    <xf numFmtId="42" fontId="0" fillId="2" borderId="99" xfId="0" applyNumberFormat="1" applyFill="1" applyBorder="1"/>
    <xf numFmtId="42" fontId="0" fillId="2" borderId="42" xfId="0" applyNumberFormat="1" applyFill="1" applyBorder="1"/>
    <xf numFmtId="42" fontId="0" fillId="6" borderId="20" xfId="0" applyNumberFormat="1" applyFill="1" applyBorder="1"/>
    <xf numFmtId="42" fontId="0" fillId="6" borderId="2" xfId="0" applyNumberFormat="1" applyFill="1" applyBorder="1"/>
    <xf numFmtId="42" fontId="0" fillId="6" borderId="21" xfId="0" applyNumberFormat="1" applyFill="1" applyBorder="1"/>
    <xf numFmtId="0" fontId="0" fillId="3" borderId="37" xfId="0" applyFill="1" applyBorder="1" applyAlignment="1">
      <alignment wrapText="1"/>
    </xf>
    <xf numFmtId="0" fontId="0" fillId="2" borderId="39" xfId="0" applyFill="1" applyBorder="1" applyAlignment="1">
      <alignment wrapText="1"/>
    </xf>
    <xf numFmtId="0" fontId="0" fillId="6" borderId="38" xfId="0" applyFill="1" applyBorder="1" applyAlignment="1">
      <alignment wrapText="1"/>
    </xf>
    <xf numFmtId="42" fontId="16" fillId="3" borderId="37" xfId="0" applyNumberFormat="1" applyFont="1" applyFill="1" applyBorder="1" applyAlignment="1">
      <alignment vertical="center" wrapText="1"/>
    </xf>
    <xf numFmtId="42" fontId="16" fillId="2" borderId="39" xfId="0" applyNumberFormat="1" applyFont="1" applyFill="1" applyBorder="1" applyAlignment="1">
      <alignment vertical="center" wrapText="1"/>
    </xf>
    <xf numFmtId="42" fontId="16" fillId="8" borderId="38" xfId="0" applyNumberFormat="1" applyFont="1" applyFill="1" applyBorder="1" applyAlignment="1">
      <alignment vertical="center" wrapText="1"/>
    </xf>
    <xf numFmtId="0" fontId="16" fillId="0" borderId="87" xfId="0" applyFont="1" applyFill="1" applyBorder="1" applyAlignment="1">
      <alignment vertical="center" wrapText="1"/>
    </xf>
    <xf numFmtId="0" fontId="0" fillId="7" borderId="0" xfId="0" applyFill="1" applyProtection="1">
      <protection locked="0"/>
    </xf>
    <xf numFmtId="0" fontId="0" fillId="0" borderId="0" xfId="0" applyProtection="1">
      <protection locked="0"/>
    </xf>
    <xf numFmtId="0" fontId="0" fillId="4" borderId="58" xfId="0" applyFill="1" applyBorder="1" applyProtection="1">
      <protection locked="0"/>
    </xf>
    <xf numFmtId="0" fontId="0" fillId="4" borderId="0" xfId="0" applyFill="1" applyBorder="1" applyProtection="1">
      <protection locked="0"/>
    </xf>
    <xf numFmtId="0" fontId="0" fillId="4" borderId="59" xfId="0" applyFill="1" applyBorder="1" applyProtection="1">
      <protection locked="0"/>
    </xf>
    <xf numFmtId="0" fontId="0" fillId="4" borderId="0" xfId="0" applyFill="1" applyProtection="1">
      <protection locked="0"/>
    </xf>
    <xf numFmtId="0" fontId="2" fillId="4" borderId="58" xfId="0" applyFont="1" applyFill="1" applyBorder="1" applyProtection="1">
      <protection locked="0"/>
    </xf>
    <xf numFmtId="0" fontId="0" fillId="0" borderId="0" xfId="0" applyBorder="1" applyProtection="1">
      <protection locked="0"/>
    </xf>
    <xf numFmtId="0" fontId="0" fillId="0" borderId="59" xfId="0" applyBorder="1" applyProtection="1">
      <protection locked="0"/>
    </xf>
    <xf numFmtId="0" fontId="1" fillId="3" borderId="60" xfId="0" applyFont="1" applyFill="1" applyBorder="1" applyAlignment="1" applyProtection="1">
      <protection locked="0"/>
    </xf>
    <xf numFmtId="0" fontId="1" fillId="3" borderId="2" xfId="0" applyFont="1" applyFill="1" applyBorder="1" applyProtection="1">
      <protection locked="0"/>
    </xf>
    <xf numFmtId="0" fontId="1" fillId="3" borderId="2" xfId="0" applyFont="1" applyFill="1" applyBorder="1" applyAlignment="1" applyProtection="1">
      <alignment horizontal="center" wrapText="1"/>
      <protection locked="0"/>
    </xf>
    <xf numFmtId="0" fontId="1" fillId="3" borderId="2" xfId="0" applyFont="1" applyFill="1" applyBorder="1" applyAlignment="1" applyProtection="1">
      <alignment horizontal="center"/>
      <protection locked="0"/>
    </xf>
    <xf numFmtId="0" fontId="0" fillId="4" borderId="60" xfId="0" applyFill="1" applyBorder="1" applyAlignment="1" applyProtection="1">
      <alignment wrapText="1"/>
      <protection locked="0"/>
    </xf>
    <xf numFmtId="0" fontId="0" fillId="0" borderId="2" xfId="0" applyBorder="1" applyAlignment="1" applyProtection="1">
      <alignment wrapText="1"/>
      <protection locked="0"/>
    </xf>
    <xf numFmtId="0" fontId="0" fillId="0" borderId="2" xfId="0" applyBorder="1" applyProtection="1">
      <protection locked="0"/>
    </xf>
    <xf numFmtId="0" fontId="0" fillId="0" borderId="60" xfId="0" applyBorder="1" applyAlignment="1" applyProtection="1">
      <protection locked="0"/>
    </xf>
    <xf numFmtId="0" fontId="1" fillId="3" borderId="60" xfId="0" applyFont="1" applyFill="1" applyBorder="1" applyAlignment="1" applyProtection="1">
      <alignment horizontal="right"/>
      <protection locked="0"/>
    </xf>
    <xf numFmtId="0" fontId="16" fillId="3" borderId="33" xfId="0" applyFont="1" applyFill="1" applyBorder="1" applyAlignment="1" applyProtection="1">
      <alignment horizontal="right"/>
      <protection locked="0"/>
    </xf>
    <xf numFmtId="0" fontId="0" fillId="4" borderId="0" xfId="0" applyFill="1" applyBorder="1" applyAlignment="1" applyProtection="1">
      <alignment wrapText="1"/>
      <protection locked="0"/>
    </xf>
    <xf numFmtId="0" fontId="1" fillId="4" borderId="58" xfId="0" applyFont="1" applyFill="1" applyBorder="1" applyAlignment="1" applyProtection="1">
      <alignment horizontal="right"/>
      <protection locked="0"/>
    </xf>
    <xf numFmtId="0" fontId="1" fillId="4" borderId="0" xfId="0" applyFont="1" applyFill="1" applyBorder="1" applyAlignment="1" applyProtection="1">
      <alignment horizontal="right"/>
      <protection locked="0"/>
    </xf>
    <xf numFmtId="44" fontId="1" fillId="4" borderId="0" xfId="0" applyNumberFormat="1" applyFont="1" applyFill="1" applyBorder="1" applyProtection="1">
      <protection locked="0"/>
    </xf>
    <xf numFmtId="0" fontId="2" fillId="0" borderId="58" xfId="0" applyFont="1" applyBorder="1" applyProtection="1">
      <protection locked="0"/>
    </xf>
    <xf numFmtId="0" fontId="1" fillId="3" borderId="38" xfId="0" applyFont="1" applyFill="1" applyBorder="1" applyAlignment="1" applyProtection="1">
      <alignment horizontal="center" wrapText="1"/>
      <protection locked="0"/>
    </xf>
    <xf numFmtId="0" fontId="1" fillId="3" borderId="47" xfId="0" applyFont="1" applyFill="1" applyBorder="1" applyAlignment="1" applyProtection="1">
      <alignment wrapText="1"/>
      <protection locked="0"/>
    </xf>
    <xf numFmtId="0" fontId="6" fillId="0" borderId="44" xfId="0" applyFont="1" applyBorder="1" applyAlignment="1" applyProtection="1">
      <alignment vertical="center" wrapText="1"/>
      <protection locked="0"/>
    </xf>
    <xf numFmtId="0" fontId="6" fillId="0" borderId="33" xfId="0" applyFont="1" applyBorder="1" applyAlignment="1" applyProtection="1">
      <alignment vertical="center" wrapText="1"/>
      <protection locked="0"/>
    </xf>
    <xf numFmtId="0" fontId="6" fillId="0" borderId="45" xfId="0" applyFont="1" applyBorder="1" applyAlignment="1" applyProtection="1">
      <alignment vertical="center" wrapText="1"/>
      <protection locked="0"/>
    </xf>
    <xf numFmtId="0" fontId="17" fillId="7" borderId="0" xfId="0" applyFont="1" applyFill="1" applyProtection="1">
      <protection locked="0"/>
    </xf>
    <xf numFmtId="0" fontId="0" fillId="0" borderId="44" xfId="0"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0" fillId="0" borderId="45" xfId="0" applyFont="1" applyBorder="1" applyAlignment="1" applyProtection="1">
      <alignment vertical="center" wrapText="1"/>
      <protection locked="0"/>
    </xf>
    <xf numFmtId="0" fontId="0" fillId="0" borderId="58" xfId="0" applyBorder="1" applyProtection="1">
      <protection locked="0"/>
    </xf>
    <xf numFmtId="0" fontId="1" fillId="3" borderId="66" xfId="0" applyFont="1" applyFill="1" applyBorder="1" applyProtection="1">
      <protection locked="0"/>
    </xf>
    <xf numFmtId="0" fontId="0" fillId="0" borderId="66" xfId="0" applyBorder="1" applyProtection="1">
      <protection locked="0"/>
    </xf>
    <xf numFmtId="0" fontId="0" fillId="0" borderId="67" xfId="0" applyBorder="1" applyProtection="1">
      <protection locked="0"/>
    </xf>
    <xf numFmtId="0" fontId="0" fillId="0" borderId="68" xfId="0" applyBorder="1" applyProtection="1">
      <protection locked="0"/>
    </xf>
    <xf numFmtId="0" fontId="0" fillId="0" borderId="69" xfId="0" applyBorder="1" applyProtection="1">
      <protection locked="0"/>
    </xf>
    <xf numFmtId="0" fontId="0" fillId="0" borderId="70" xfId="0" applyBorder="1" applyProtection="1">
      <protection locked="0"/>
    </xf>
    <xf numFmtId="44" fontId="16" fillId="3" borderId="2" xfId="0" applyNumberFormat="1" applyFont="1" applyFill="1" applyBorder="1" applyProtection="1"/>
    <xf numFmtId="42" fontId="16" fillId="3" borderId="38" xfId="0" applyNumberFormat="1" applyFont="1" applyFill="1" applyBorder="1" applyProtection="1"/>
    <xf numFmtId="0" fontId="11" fillId="0" borderId="2" xfId="0" applyNumberFormat="1" applyFont="1" applyBorder="1" applyAlignment="1" applyProtection="1">
      <alignment wrapText="1"/>
      <protection locked="0"/>
    </xf>
    <xf numFmtId="0" fontId="11" fillId="4" borderId="60" xfId="0" applyFont="1" applyFill="1" applyBorder="1" applyAlignment="1" applyProtection="1">
      <alignment wrapText="1"/>
      <protection locked="0"/>
    </xf>
    <xf numFmtId="0" fontId="0" fillId="4" borderId="59" xfId="0" applyFill="1" applyBorder="1" applyAlignment="1" applyProtection="1">
      <alignment wrapText="1"/>
      <protection locked="0"/>
    </xf>
    <xf numFmtId="0" fontId="5" fillId="4" borderId="0" xfId="0" applyFont="1" applyFill="1" applyBorder="1" applyAlignment="1" applyProtection="1">
      <alignment horizontal="left" vertical="center" wrapText="1"/>
      <protection locked="0"/>
    </xf>
    <xf numFmtId="0" fontId="1" fillId="3" borderId="32" xfId="0" applyFont="1" applyFill="1" applyBorder="1" applyAlignment="1" applyProtection="1">
      <alignment wrapText="1"/>
      <protection locked="0"/>
    </xf>
    <xf numFmtId="0" fontId="1" fillId="3" borderId="72" xfId="0" applyFont="1" applyFill="1" applyBorder="1" applyAlignment="1" applyProtection="1">
      <alignment wrapText="1"/>
      <protection locked="0"/>
    </xf>
    <xf numFmtId="0" fontId="10" fillId="0" borderId="36" xfId="0" applyFont="1" applyBorder="1" applyAlignment="1" applyProtection="1">
      <alignment vertical="center" wrapText="1"/>
      <protection locked="0"/>
    </xf>
    <xf numFmtId="0" fontId="10" fillId="0" borderId="2" xfId="0" applyFont="1" applyBorder="1" applyAlignment="1" applyProtection="1">
      <alignment vertical="center" wrapText="1"/>
      <protection locked="0"/>
    </xf>
    <xf numFmtId="0" fontId="10" fillId="0" borderId="28" xfId="0" applyFont="1" applyBorder="1" applyAlignment="1" applyProtection="1">
      <alignment vertical="center" wrapText="1"/>
      <protection locked="0"/>
    </xf>
    <xf numFmtId="0" fontId="10" fillId="0" borderId="29" xfId="0" applyFont="1" applyBorder="1" applyAlignment="1" applyProtection="1">
      <alignment vertical="center" wrapText="1"/>
      <protection locked="0"/>
    </xf>
    <xf numFmtId="0" fontId="10" fillId="0" borderId="21" xfId="0" applyFont="1" applyBorder="1" applyAlignment="1" applyProtection="1">
      <alignment vertical="center" wrapText="1"/>
      <protection locked="0"/>
    </xf>
    <xf numFmtId="0" fontId="10" fillId="0" borderId="19" xfId="0" applyFont="1" applyBorder="1" applyAlignment="1" applyProtection="1">
      <alignment vertical="center" wrapText="1"/>
      <protection locked="0"/>
    </xf>
    <xf numFmtId="0" fontId="1" fillId="3" borderId="30" xfId="0" applyFont="1" applyFill="1" applyBorder="1" applyProtection="1"/>
    <xf numFmtId="0" fontId="1" fillId="3" borderId="31" xfId="0" applyFont="1" applyFill="1" applyBorder="1" applyAlignment="1" applyProtection="1">
      <alignment wrapText="1"/>
    </xf>
    <xf numFmtId="0" fontId="0" fillId="0" borderId="0" xfId="0" applyFill="1" applyBorder="1" applyProtection="1">
      <protection locked="0"/>
    </xf>
    <xf numFmtId="0" fontId="0" fillId="0" borderId="0" xfId="0" applyFill="1" applyProtection="1">
      <protection locked="0"/>
    </xf>
    <xf numFmtId="0" fontId="5" fillId="4" borderId="0" xfId="0" applyFont="1" applyFill="1" applyBorder="1" applyAlignment="1" applyProtection="1">
      <alignment vertical="top"/>
      <protection locked="0"/>
    </xf>
    <xf numFmtId="0" fontId="1" fillId="3" borderId="80" xfId="0" applyFont="1" applyFill="1" applyBorder="1" applyAlignment="1" applyProtection="1">
      <alignment vertical="center"/>
      <protection locked="0"/>
    </xf>
    <xf numFmtId="0" fontId="1" fillId="3" borderId="40" xfId="0" applyFont="1" applyFill="1" applyBorder="1" applyAlignment="1" applyProtection="1">
      <alignment horizontal="center" vertical="center"/>
      <protection locked="0"/>
    </xf>
    <xf numFmtId="0" fontId="1" fillId="3" borderId="28" xfId="0" applyFont="1" applyFill="1" applyBorder="1" applyAlignment="1" applyProtection="1">
      <alignment horizontal="center" wrapText="1"/>
      <protection locked="0"/>
    </xf>
    <xf numFmtId="0" fontId="1" fillId="2" borderId="41" xfId="0" applyFont="1" applyFill="1" applyBorder="1" applyAlignment="1" applyProtection="1">
      <alignment horizontal="center" wrapText="1"/>
      <protection locked="0"/>
    </xf>
    <xf numFmtId="0" fontId="1" fillId="3" borderId="27" xfId="0" applyFont="1" applyFill="1" applyBorder="1" applyAlignment="1" applyProtection="1">
      <alignment wrapText="1"/>
      <protection locked="0"/>
    </xf>
    <xf numFmtId="0" fontId="1" fillId="2" borderId="53" xfId="0" applyFont="1" applyFill="1" applyBorder="1" applyAlignment="1" applyProtection="1">
      <alignment horizontal="left" wrapText="1"/>
      <protection locked="0"/>
    </xf>
    <xf numFmtId="0" fontId="0" fillId="0" borderId="41" xfId="0" applyBorder="1" applyAlignment="1" applyProtection="1">
      <alignment wrapText="1"/>
      <protection locked="0"/>
    </xf>
    <xf numFmtId="0" fontId="0" fillId="4" borderId="81" xfId="0" applyFill="1" applyBorder="1" applyAlignment="1" applyProtection="1">
      <alignment wrapText="1"/>
      <protection locked="0"/>
    </xf>
    <xf numFmtId="0" fontId="0" fillId="0" borderId="42" xfId="0" applyBorder="1" applyAlignment="1" applyProtection="1">
      <alignment wrapText="1"/>
      <protection locked="0"/>
    </xf>
    <xf numFmtId="0" fontId="1" fillId="4" borderId="58" xfId="0" applyFont="1" applyFill="1" applyBorder="1" applyAlignment="1" applyProtection="1">
      <alignment horizontal="center"/>
      <protection locked="0"/>
    </xf>
    <xf numFmtId="0" fontId="1" fillId="4" borderId="0" xfId="0" applyFont="1" applyFill="1" applyBorder="1" applyAlignment="1" applyProtection="1">
      <alignment horizontal="center"/>
      <protection locked="0"/>
    </xf>
    <xf numFmtId="0" fontId="0" fillId="4" borderId="0" xfId="0" applyFill="1" applyBorder="1" applyAlignment="1" applyProtection="1">
      <alignment horizontal="center"/>
      <protection locked="0"/>
    </xf>
    <xf numFmtId="0" fontId="7" fillId="6" borderId="18" xfId="0" applyFont="1" applyFill="1" applyBorder="1" applyAlignment="1" applyProtection="1">
      <alignment horizontal="center" vertical="center" wrapText="1"/>
      <protection locked="0"/>
    </xf>
    <xf numFmtId="0" fontId="6" fillId="0" borderId="12" xfId="0" applyFont="1" applyBorder="1" applyAlignment="1" applyProtection="1">
      <alignment vertical="center" wrapText="1"/>
      <protection locked="0"/>
    </xf>
    <xf numFmtId="0" fontId="6" fillId="0" borderId="13" xfId="0" applyFont="1" applyBorder="1" applyAlignment="1" applyProtection="1">
      <alignment vertical="center" wrapText="1"/>
      <protection locked="0"/>
    </xf>
    <xf numFmtId="0" fontId="6" fillId="0" borderId="91" xfId="0" applyFont="1" applyBorder="1" applyAlignment="1" applyProtection="1">
      <alignment vertical="center" wrapText="1"/>
      <protection locked="0"/>
    </xf>
    <xf numFmtId="0" fontId="17" fillId="0" borderId="0" xfId="0" applyFont="1" applyProtection="1">
      <protection locked="0"/>
    </xf>
    <xf numFmtId="0" fontId="5" fillId="0" borderId="59" xfId="0" applyFont="1" applyBorder="1" applyProtection="1">
      <protection locked="0"/>
    </xf>
    <xf numFmtId="0" fontId="5" fillId="7" borderId="0" xfId="0" applyFont="1" applyFill="1" applyProtection="1">
      <protection locked="0"/>
    </xf>
    <xf numFmtId="0" fontId="5" fillId="0" borderId="0" xfId="0" applyFont="1" applyProtection="1">
      <protection locked="0"/>
    </xf>
    <xf numFmtId="0" fontId="1" fillId="3" borderId="2" xfId="0" applyFont="1" applyFill="1" applyBorder="1" applyAlignment="1" applyProtection="1">
      <alignment horizontal="center" vertical="center"/>
      <protection locked="0"/>
    </xf>
    <xf numFmtId="0" fontId="0" fillId="0" borderId="66" xfId="0" applyBorder="1" applyAlignment="1" applyProtection="1">
      <alignment wrapText="1"/>
      <protection locked="0"/>
    </xf>
    <xf numFmtId="0" fontId="0" fillId="0" borderId="67" xfId="0" applyBorder="1" applyAlignment="1" applyProtection="1">
      <alignment wrapText="1"/>
      <protection locked="0"/>
    </xf>
    <xf numFmtId="0" fontId="0" fillId="0" borderId="68" xfId="0" applyBorder="1" applyAlignment="1" applyProtection="1">
      <alignment wrapText="1"/>
      <protection locked="0"/>
    </xf>
    <xf numFmtId="0" fontId="0" fillId="2" borderId="0" xfId="0" applyFill="1" applyProtection="1">
      <protection locked="0"/>
    </xf>
    <xf numFmtId="42" fontId="0" fillId="3" borderId="28" xfId="0" applyNumberFormat="1" applyFill="1" applyBorder="1" applyProtection="1"/>
    <xf numFmtId="42" fontId="0" fillId="3" borderId="54" xfId="0" applyNumberFormat="1" applyFill="1" applyBorder="1" applyProtection="1"/>
    <xf numFmtId="44" fontId="1" fillId="3" borderId="37" xfId="0" applyNumberFormat="1" applyFont="1" applyFill="1" applyBorder="1" applyProtection="1"/>
    <xf numFmtId="44" fontId="1" fillId="2" borderId="39" xfId="0" applyNumberFormat="1" applyFont="1" applyFill="1" applyBorder="1" applyProtection="1"/>
    <xf numFmtId="42" fontId="0" fillId="2" borderId="41" xfId="0" applyNumberFormat="1" applyFill="1" applyBorder="1" applyProtection="1"/>
    <xf numFmtId="42" fontId="0" fillId="2" borderId="46" xfId="0" applyNumberFormat="1" applyFill="1" applyBorder="1" applyProtection="1"/>
    <xf numFmtId="0" fontId="7" fillId="3" borderId="7" xfId="0" applyFont="1" applyFill="1" applyBorder="1" applyAlignment="1" applyProtection="1">
      <alignment horizontal="center" vertical="center" wrapText="1"/>
    </xf>
    <xf numFmtId="42" fontId="0" fillId="3" borderId="10" xfId="0" applyNumberFormat="1" applyFont="1" applyFill="1" applyBorder="1" applyAlignment="1" applyProtection="1">
      <alignment horizontal="center" wrapText="1"/>
    </xf>
    <xf numFmtId="42" fontId="0" fillId="3" borderId="17" xfId="0" applyNumberFormat="1" applyFont="1" applyFill="1" applyBorder="1" applyAlignment="1" applyProtection="1">
      <alignment horizontal="center" wrapText="1"/>
    </xf>
    <xf numFmtId="42" fontId="16" fillId="3" borderId="92" xfId="0" applyNumberFormat="1" applyFont="1" applyFill="1" applyBorder="1" applyProtection="1"/>
    <xf numFmtId="42" fontId="16" fillId="3" borderId="93" xfId="0" applyNumberFormat="1" applyFont="1" applyFill="1" applyBorder="1" applyProtection="1"/>
    <xf numFmtId="42" fontId="0" fillId="3" borderId="8" xfId="0" applyNumberFormat="1" applyFont="1" applyFill="1" applyBorder="1" applyAlignment="1" applyProtection="1">
      <alignment horizontal="center" wrapText="1"/>
    </xf>
    <xf numFmtId="42" fontId="4" fillId="3" borderId="96" xfId="0" applyNumberFormat="1" applyFont="1" applyFill="1" applyBorder="1" applyAlignment="1" applyProtection="1">
      <alignment horizontal="center"/>
    </xf>
    <xf numFmtId="42" fontId="16" fillId="3" borderId="92" xfId="0" applyNumberFormat="1" applyFont="1" applyFill="1" applyBorder="1" applyAlignment="1" applyProtection="1">
      <alignment horizontal="center" wrapText="1"/>
    </xf>
    <xf numFmtId="42" fontId="0" fillId="3" borderId="14" xfId="0" applyNumberFormat="1" applyFont="1" applyFill="1" applyBorder="1" applyAlignment="1" applyProtection="1">
      <alignment horizontal="center" wrapText="1"/>
    </xf>
    <xf numFmtId="42" fontId="17" fillId="3" borderId="92" xfId="0" applyNumberFormat="1" applyFont="1" applyFill="1" applyBorder="1" applyAlignment="1" applyProtection="1">
      <alignment horizontal="center" wrapText="1"/>
    </xf>
    <xf numFmtId="42" fontId="16" fillId="6" borderId="38" xfId="0" applyNumberFormat="1" applyFont="1" applyFill="1" applyBorder="1" applyAlignment="1" applyProtection="1">
      <alignment horizontal="right"/>
    </xf>
    <xf numFmtId="44" fontId="0" fillId="0" borderId="2" xfId="0" applyNumberFormat="1" applyBorder="1" applyProtection="1">
      <protection locked="0"/>
    </xf>
    <xf numFmtId="44" fontId="0" fillId="2" borderId="41" xfId="0" applyNumberFormat="1" applyFill="1" applyBorder="1" applyProtection="1">
      <protection locked="0"/>
    </xf>
    <xf numFmtId="44" fontId="0" fillId="2" borderId="46" xfId="0" applyNumberFormat="1" applyFill="1" applyBorder="1" applyProtection="1">
      <protection locked="0"/>
    </xf>
    <xf numFmtId="44" fontId="0" fillId="0" borderId="19" xfId="0" applyNumberFormat="1" applyFont="1" applyBorder="1" applyAlignment="1" applyProtection="1">
      <alignment horizontal="center"/>
      <protection locked="0"/>
    </xf>
    <xf numFmtId="44" fontId="0" fillId="0" borderId="2" xfId="0" applyNumberFormat="1" applyFont="1" applyBorder="1" applyAlignment="1" applyProtection="1">
      <alignment horizontal="center"/>
      <protection locked="0"/>
    </xf>
    <xf numFmtId="44" fontId="0" fillId="0" borderId="35" xfId="0" applyNumberFormat="1" applyFont="1" applyBorder="1" applyAlignment="1" applyProtection="1">
      <alignment horizontal="center"/>
      <protection locked="0"/>
    </xf>
    <xf numFmtId="44" fontId="0" fillId="6" borderId="19" xfId="0" applyNumberFormat="1" applyFont="1" applyFill="1" applyBorder="1" applyAlignment="1" applyProtection="1">
      <protection locked="0"/>
    </xf>
    <xf numFmtId="44" fontId="0" fillId="6" borderId="20" xfId="0" applyNumberFormat="1" applyFont="1" applyFill="1" applyBorder="1" applyAlignment="1" applyProtection="1">
      <protection locked="0"/>
    </xf>
    <xf numFmtId="44" fontId="0" fillId="6" borderId="2" xfId="0" applyNumberFormat="1" applyFont="1" applyFill="1" applyBorder="1" applyAlignment="1" applyProtection="1">
      <protection locked="0"/>
    </xf>
    <xf numFmtId="44" fontId="0" fillId="6" borderId="35" xfId="0" applyNumberFormat="1" applyFont="1" applyFill="1" applyBorder="1" applyAlignment="1" applyProtection="1">
      <protection locked="0"/>
    </xf>
    <xf numFmtId="0" fontId="1" fillId="3" borderId="2" xfId="0" applyFont="1" applyFill="1" applyBorder="1"/>
    <xf numFmtId="0" fontId="1" fillId="3" borderId="101" xfId="0" applyFont="1" applyFill="1" applyBorder="1" applyAlignment="1" applyProtection="1">
      <alignment horizontal="center" vertical="center" wrapText="1"/>
      <protection locked="0"/>
    </xf>
    <xf numFmtId="0" fontId="1" fillId="3" borderId="66" xfId="0" applyFont="1" applyFill="1" applyBorder="1"/>
    <xf numFmtId="0" fontId="10" fillId="0" borderId="103" xfId="0" applyFont="1" applyBorder="1" applyAlignment="1" applyProtection="1">
      <alignment vertical="center" wrapText="1"/>
      <protection locked="0"/>
    </xf>
    <xf numFmtId="0" fontId="1" fillId="3" borderId="71" xfId="0" applyFont="1" applyFill="1" applyBorder="1" applyAlignment="1" applyProtection="1">
      <alignment horizontal="center"/>
      <protection locked="0"/>
    </xf>
    <xf numFmtId="0" fontId="1" fillId="3" borderId="104" xfId="0" applyFont="1" applyFill="1" applyBorder="1" applyAlignment="1" applyProtection="1">
      <alignment horizontal="center" wrapText="1"/>
      <protection locked="0"/>
    </xf>
    <xf numFmtId="0" fontId="0" fillId="0" borderId="59" xfId="0" applyFont="1" applyBorder="1" applyProtection="1">
      <protection locked="0"/>
    </xf>
    <xf numFmtId="0" fontId="1" fillId="3" borderId="102" xfId="0" applyFont="1" applyFill="1" applyBorder="1" applyAlignment="1" applyProtection="1">
      <alignment horizontal="center" vertical="center" wrapText="1"/>
    </xf>
    <xf numFmtId="0" fontId="0" fillId="4" borderId="110" xfId="0" applyFill="1" applyBorder="1" applyProtection="1">
      <protection locked="0"/>
    </xf>
    <xf numFmtId="0" fontId="0" fillId="4" borderId="111" xfId="0" applyFill="1" applyBorder="1" applyProtection="1">
      <protection locked="0"/>
    </xf>
    <xf numFmtId="0" fontId="0" fillId="4" borderId="112" xfId="0" applyFill="1" applyBorder="1" applyProtection="1">
      <protection locked="0"/>
    </xf>
    <xf numFmtId="0" fontId="6" fillId="0" borderId="113" xfId="0" applyFont="1" applyBorder="1" applyAlignment="1" applyProtection="1">
      <alignment vertical="center" wrapText="1"/>
      <protection locked="0"/>
    </xf>
    <xf numFmtId="0" fontId="7" fillId="3" borderId="117" xfId="0" applyFont="1" applyFill="1" applyBorder="1" applyAlignment="1" applyProtection="1">
      <alignment horizontal="center" vertical="center" wrapText="1"/>
    </xf>
    <xf numFmtId="0" fontId="1" fillId="3" borderId="116" xfId="0" applyFont="1" applyFill="1" applyBorder="1" applyAlignment="1" applyProtection="1">
      <alignment horizontal="center" vertical="center"/>
      <protection locked="0"/>
    </xf>
    <xf numFmtId="0" fontId="0" fillId="0" borderId="63" xfId="0" applyFont="1" applyBorder="1" applyAlignment="1">
      <alignment vertical="center" wrapText="1"/>
    </xf>
    <xf numFmtId="0" fontId="0" fillId="0" borderId="64" xfId="0" applyFont="1" applyBorder="1" applyAlignment="1">
      <alignment vertical="center" wrapText="1"/>
    </xf>
    <xf numFmtId="0" fontId="0" fillId="0" borderId="65" xfId="0" applyFont="1" applyBorder="1" applyAlignment="1">
      <alignment vertical="center" wrapText="1"/>
    </xf>
    <xf numFmtId="0" fontId="16" fillId="3" borderId="23" xfId="0" applyFont="1" applyFill="1" applyBorder="1" applyAlignment="1" applyProtection="1">
      <alignment vertical="center" wrapText="1"/>
    </xf>
    <xf numFmtId="0" fontId="16" fillId="3" borderId="114" xfId="0" applyFont="1" applyFill="1" applyBorder="1" applyAlignment="1" applyProtection="1">
      <alignment vertical="center" wrapText="1"/>
    </xf>
    <xf numFmtId="0" fontId="0" fillId="0" borderId="125" xfId="0" applyBorder="1"/>
    <xf numFmtId="0" fontId="0" fillId="0" borderId="126" xfId="0" applyBorder="1"/>
    <xf numFmtId="0" fontId="0" fillId="0" borderId="127" xfId="0" applyBorder="1"/>
    <xf numFmtId="0" fontId="0" fillId="0" borderId="128" xfId="0" applyBorder="1"/>
    <xf numFmtId="0" fontId="0" fillId="0" borderId="129" xfId="0" applyBorder="1"/>
    <xf numFmtId="42" fontId="0" fillId="2" borderId="2" xfId="0" applyNumberFormat="1" applyFill="1" applyBorder="1"/>
    <xf numFmtId="0" fontId="11" fillId="0" borderId="2" xfId="0" applyFont="1" applyBorder="1" applyProtection="1">
      <protection locked="0"/>
    </xf>
    <xf numFmtId="0" fontId="0" fillId="2" borderId="130" xfId="0" applyFill="1" applyBorder="1" applyAlignment="1">
      <alignment wrapText="1"/>
    </xf>
    <xf numFmtId="42" fontId="0" fillId="2" borderId="131" xfId="0" applyNumberFormat="1" applyFill="1" applyBorder="1"/>
    <xf numFmtId="42" fontId="0" fillId="2" borderId="71" xfId="0" applyNumberFormat="1" applyFill="1" applyBorder="1"/>
    <xf numFmtId="42" fontId="0" fillId="2" borderId="132" xfId="0" applyNumberFormat="1" applyFill="1" applyBorder="1"/>
    <xf numFmtId="42" fontId="16" fillId="2" borderId="130" xfId="0" applyNumberFormat="1" applyFont="1" applyFill="1" applyBorder="1" applyAlignment="1">
      <alignment vertical="center" wrapText="1"/>
    </xf>
    <xf numFmtId="0" fontId="0" fillId="4" borderId="74" xfId="0" applyFont="1" applyFill="1" applyBorder="1" applyAlignment="1" applyProtection="1">
      <alignment horizontal="left" vertical="top" wrapText="1"/>
      <protection locked="0"/>
    </xf>
    <xf numFmtId="0" fontId="0" fillId="0" borderId="71" xfId="0" applyBorder="1" applyAlignment="1" applyProtection="1">
      <alignment horizontal="left" vertical="top" wrapText="1"/>
      <protection locked="0"/>
    </xf>
    <xf numFmtId="0" fontId="0" fillId="4" borderId="105" xfId="0" applyFont="1" applyFill="1" applyBorder="1" applyAlignment="1" applyProtection="1">
      <alignment horizontal="left" vertical="top" wrapText="1"/>
      <protection locked="0"/>
    </xf>
    <xf numFmtId="0" fontId="0" fillId="3" borderId="104" xfId="0" applyFont="1" applyFill="1" applyBorder="1" applyAlignment="1" applyProtection="1">
      <alignment horizontal="left" vertical="top" wrapText="1"/>
      <protection locked="0"/>
    </xf>
    <xf numFmtId="0" fontId="0" fillId="4" borderId="76" xfId="0" applyFont="1" applyFill="1" applyBorder="1" applyAlignment="1" applyProtection="1">
      <alignment horizontal="left" vertical="top" wrapText="1"/>
      <protection locked="0"/>
    </xf>
    <xf numFmtId="0" fontId="0" fillId="4" borderId="77" xfId="0" applyFont="1" applyFill="1" applyBorder="1" applyAlignment="1" applyProtection="1">
      <alignment horizontal="left" vertical="top" wrapText="1"/>
      <protection locked="0"/>
    </xf>
    <xf numFmtId="0" fontId="0" fillId="4" borderId="79" xfId="0" applyFont="1" applyFill="1" applyBorder="1" applyAlignment="1" applyProtection="1">
      <alignment horizontal="left" vertical="top" wrapText="1"/>
      <protection locked="0"/>
    </xf>
    <xf numFmtId="0" fontId="5" fillId="4" borderId="77" xfId="0" applyFont="1" applyFill="1" applyBorder="1" applyAlignment="1" applyProtection="1">
      <alignment horizontal="left" vertical="top" wrapText="1"/>
      <protection locked="0"/>
    </xf>
    <xf numFmtId="0" fontId="0" fillId="0" borderId="70" xfId="0" applyFont="1" applyBorder="1" applyAlignment="1" applyProtection="1">
      <alignment horizontal="left" vertical="top" wrapText="1"/>
      <protection locked="0"/>
    </xf>
    <xf numFmtId="0" fontId="17" fillId="4" borderId="1" xfId="0" applyFont="1" applyFill="1" applyBorder="1" applyAlignment="1" applyProtection="1">
      <alignment horizontal="left" vertical="top" wrapText="1"/>
    </xf>
    <xf numFmtId="0" fontId="0" fillId="4" borderId="83" xfId="0" applyFont="1" applyFill="1" applyBorder="1" applyAlignment="1" applyProtection="1">
      <alignment horizontal="left" vertical="top" wrapText="1"/>
      <protection locked="0"/>
    </xf>
    <xf numFmtId="0" fontId="0" fillId="4" borderId="84" xfId="0" applyFont="1" applyFill="1" applyBorder="1" applyAlignment="1" applyProtection="1">
      <alignment horizontal="left" vertical="top" wrapText="1"/>
      <protection locked="0"/>
    </xf>
    <xf numFmtId="0" fontId="0" fillId="4" borderId="94" xfId="0" applyFont="1" applyFill="1" applyBorder="1" applyAlignment="1" applyProtection="1">
      <alignment horizontal="left" vertical="top" wrapText="1"/>
      <protection locked="0"/>
    </xf>
    <xf numFmtId="0" fontId="17" fillId="4" borderId="15" xfId="0" applyFont="1" applyFill="1" applyBorder="1" applyAlignment="1" applyProtection="1">
      <alignment horizontal="left" vertical="top" wrapText="1"/>
      <protection locked="0"/>
    </xf>
    <xf numFmtId="0" fontId="17" fillId="4" borderId="1" xfId="0" applyFont="1" applyFill="1" applyBorder="1" applyAlignment="1" applyProtection="1">
      <alignment horizontal="left" vertical="top" wrapText="1"/>
      <protection locked="0"/>
    </xf>
    <xf numFmtId="0" fontId="0" fillId="7" borderId="0" xfId="0" applyFill="1" applyProtection="1"/>
    <xf numFmtId="0" fontId="1" fillId="0" borderId="2" xfId="0" applyFont="1" applyBorder="1" applyAlignment="1">
      <alignment horizontal="center" vertical="center"/>
    </xf>
    <xf numFmtId="42" fontId="0" fillId="3" borderId="2" xfId="0" applyNumberFormat="1" applyFill="1" applyBorder="1" applyProtection="1"/>
    <xf numFmtId="42" fontId="0" fillId="3" borderId="40" xfId="0" applyNumberFormat="1" applyFont="1" applyFill="1" applyBorder="1" applyAlignment="1" applyProtection="1">
      <alignment horizontal="center"/>
    </xf>
    <xf numFmtId="42" fontId="0" fillId="3" borderId="41" xfId="0" applyNumberFormat="1" applyFont="1" applyFill="1" applyBorder="1" applyAlignment="1" applyProtection="1">
      <alignment horizontal="center"/>
    </xf>
    <xf numFmtId="42" fontId="0" fillId="3" borderId="42" xfId="0" applyNumberFormat="1" applyFont="1" applyFill="1" applyBorder="1" applyAlignment="1" applyProtection="1">
      <alignment horizontal="center"/>
    </xf>
    <xf numFmtId="42" fontId="0" fillId="3" borderId="19" xfId="0" applyNumberFormat="1" applyFont="1" applyFill="1" applyBorder="1" applyAlignment="1" applyProtection="1">
      <alignment horizontal="center"/>
    </xf>
    <xf numFmtId="42" fontId="0" fillId="3" borderId="2" xfId="0" applyNumberFormat="1" applyFont="1" applyFill="1" applyBorder="1" applyAlignment="1" applyProtection="1">
      <alignment horizontal="center"/>
    </xf>
    <xf numFmtId="42" fontId="4" fillId="7" borderId="38" xfId="0" applyNumberFormat="1" applyFont="1" applyFill="1" applyBorder="1" applyAlignment="1" applyProtection="1">
      <alignment horizontal="center"/>
    </xf>
    <xf numFmtId="0" fontId="0" fillId="3" borderId="66" xfId="0" applyFill="1" applyBorder="1"/>
    <xf numFmtId="42" fontId="4" fillId="9" borderId="88" xfId="0" applyNumberFormat="1" applyFont="1" applyFill="1" applyBorder="1" applyAlignment="1" applyProtection="1">
      <alignment horizontal="center"/>
    </xf>
    <xf numFmtId="42" fontId="4" fillId="9" borderId="89" xfId="0" applyNumberFormat="1" applyFont="1" applyFill="1" applyBorder="1" applyAlignment="1" applyProtection="1">
      <alignment horizontal="center"/>
    </xf>
    <xf numFmtId="0" fontId="1" fillId="3" borderId="37" xfId="0"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protection locked="0"/>
    </xf>
    <xf numFmtId="0" fontId="0" fillId="0" borderId="2" xfId="0" applyBorder="1" applyAlignment="1">
      <alignment horizontal="left" vertical="center" wrapText="1"/>
    </xf>
    <xf numFmtId="0" fontId="0" fillId="0" borderId="2" xfId="0" applyBorder="1" applyAlignment="1">
      <alignment horizontal="left" vertical="top" wrapText="1"/>
    </xf>
    <xf numFmtId="0" fontId="0" fillId="2" borderId="2" xfId="0" applyFill="1" applyBorder="1" applyProtection="1">
      <protection locked="0"/>
    </xf>
    <xf numFmtId="0" fontId="0" fillId="2" borderId="68" xfId="0" applyFill="1" applyBorder="1" applyProtection="1">
      <protection locked="0"/>
    </xf>
    <xf numFmtId="0" fontId="0" fillId="0" borderId="2" xfId="0" applyFont="1" applyBorder="1" applyAlignment="1">
      <alignment horizontal="center" vertical="center"/>
    </xf>
    <xf numFmtId="0" fontId="1" fillId="0" borderId="66" xfId="0" applyFont="1" applyBorder="1" applyAlignment="1">
      <alignment horizontal="center" vertical="center"/>
    </xf>
    <xf numFmtId="0" fontId="1" fillId="0" borderId="71" xfId="0" applyFont="1" applyBorder="1" applyAlignment="1">
      <alignment horizontal="center" vertical="center"/>
    </xf>
    <xf numFmtId="0" fontId="0" fillId="0" borderId="66" xfId="0" applyFont="1" applyBorder="1" applyAlignment="1">
      <alignment horizontal="center" vertical="center" wrapText="1"/>
    </xf>
    <xf numFmtId="0" fontId="28" fillId="0" borderId="71" xfId="0" applyFont="1" applyBorder="1" applyAlignment="1">
      <alignment horizontal="left" vertical="top" wrapText="1"/>
    </xf>
    <xf numFmtId="0" fontId="0" fillId="0" borderId="66" xfId="0" applyBorder="1" applyAlignment="1">
      <alignment horizontal="center" vertical="center" wrapText="1"/>
    </xf>
    <xf numFmtId="0" fontId="0" fillId="0" borderId="71" xfId="0" applyBorder="1" applyAlignment="1">
      <alignment horizontal="left" vertical="top" wrapText="1"/>
    </xf>
    <xf numFmtId="0" fontId="0" fillId="0" borderId="71" xfId="0" applyBorder="1" applyAlignment="1">
      <alignment wrapText="1"/>
    </xf>
    <xf numFmtId="0" fontId="0" fillId="0" borderId="67" xfId="0" applyBorder="1" applyAlignment="1">
      <alignment horizontal="center" vertical="center" wrapText="1"/>
    </xf>
    <xf numFmtId="0" fontId="0" fillId="0" borderId="68" xfId="0" applyBorder="1" applyAlignment="1">
      <alignment wrapText="1"/>
    </xf>
    <xf numFmtId="0" fontId="0" fillId="0" borderId="134" xfId="0" applyBorder="1" applyAlignment="1">
      <alignment horizontal="left" vertical="top" wrapText="1"/>
    </xf>
    <xf numFmtId="0" fontId="7" fillId="2" borderId="128" xfId="0" applyFont="1" applyFill="1" applyBorder="1" applyAlignment="1" applyProtection="1">
      <alignment horizontal="center" vertical="center" wrapText="1"/>
      <protection locked="0"/>
    </xf>
    <xf numFmtId="44" fontId="0" fillId="2" borderId="109" xfId="0" applyNumberFormat="1" applyFont="1" applyFill="1" applyBorder="1" applyAlignment="1" applyProtection="1">
      <protection locked="0"/>
    </xf>
    <xf numFmtId="44" fontId="0" fillId="2" borderId="4" xfId="0" applyNumberFormat="1" applyFont="1" applyFill="1" applyBorder="1" applyAlignment="1" applyProtection="1">
      <protection locked="0"/>
    </xf>
    <xf numFmtId="44" fontId="0" fillId="2" borderId="135" xfId="0" applyNumberFormat="1" applyFont="1" applyFill="1" applyBorder="1" applyAlignment="1" applyProtection="1">
      <protection locked="0"/>
    </xf>
    <xf numFmtId="44" fontId="0" fillId="2" borderId="48" xfId="0" applyNumberFormat="1" applyFont="1" applyFill="1" applyBorder="1" applyAlignment="1" applyProtection="1">
      <protection locked="0"/>
    </xf>
    <xf numFmtId="0" fontId="1" fillId="10" borderId="28" xfId="0" applyFont="1" applyFill="1" applyBorder="1" applyAlignment="1" applyProtection="1">
      <alignment horizontal="center" wrapText="1"/>
      <protection locked="0"/>
    </xf>
    <xf numFmtId="0" fontId="1" fillId="10" borderId="41" xfId="0" applyFont="1" applyFill="1" applyBorder="1" applyAlignment="1" applyProtection="1">
      <alignment horizontal="center" wrapText="1"/>
      <protection locked="0"/>
    </xf>
    <xf numFmtId="9" fontId="0" fillId="10" borderId="28" xfId="0" applyNumberFormat="1" applyFill="1" applyBorder="1" applyProtection="1"/>
    <xf numFmtId="44" fontId="0" fillId="10" borderId="41" xfId="0" applyNumberFormat="1" applyFill="1" applyBorder="1" applyProtection="1"/>
    <xf numFmtId="9" fontId="1" fillId="10" borderId="39" xfId="0" applyNumberFormat="1" applyFont="1" applyFill="1" applyBorder="1" applyProtection="1"/>
    <xf numFmtId="44" fontId="1" fillId="10" borderId="39" xfId="0" applyNumberFormat="1" applyFont="1" applyFill="1" applyBorder="1" applyProtection="1"/>
    <xf numFmtId="0" fontId="1" fillId="10" borderId="18" xfId="0" applyFont="1" applyFill="1" applyBorder="1" applyAlignment="1" applyProtection="1">
      <alignment horizontal="center" wrapText="1"/>
      <protection locked="0"/>
    </xf>
    <xf numFmtId="0" fontId="1" fillId="10" borderId="22" xfId="0" applyFont="1" applyFill="1" applyBorder="1" applyAlignment="1" applyProtection="1">
      <alignment horizontal="center" wrapText="1"/>
      <protection locked="0"/>
    </xf>
    <xf numFmtId="9" fontId="0" fillId="10" borderId="19" xfId="0" applyNumberFormat="1" applyFill="1" applyBorder="1" applyProtection="1"/>
    <xf numFmtId="44" fontId="0" fillId="10" borderId="9" xfId="0" applyNumberFormat="1" applyFont="1" applyFill="1" applyBorder="1" applyAlignment="1" applyProtection="1"/>
    <xf numFmtId="9" fontId="0" fillId="10" borderId="2" xfId="0" applyNumberFormat="1" applyFill="1" applyBorder="1" applyProtection="1"/>
    <xf numFmtId="44" fontId="0" fillId="10" borderId="11" xfId="0" applyNumberFormat="1" applyFont="1" applyFill="1" applyBorder="1" applyAlignment="1" applyProtection="1"/>
    <xf numFmtId="9" fontId="16" fillId="10" borderId="38" xfId="0" applyNumberFormat="1" applyFont="1" applyFill="1" applyBorder="1" applyAlignment="1" applyProtection="1">
      <alignment horizontal="right"/>
    </xf>
    <xf numFmtId="42" fontId="16" fillId="10" borderId="93" xfId="0" applyNumberFormat="1" applyFont="1" applyFill="1" applyBorder="1" applyAlignment="1" applyProtection="1">
      <alignment horizontal="right"/>
    </xf>
    <xf numFmtId="9" fontId="4" fillId="10" borderId="98" xfId="0" applyNumberFormat="1" applyFont="1" applyFill="1" applyBorder="1" applyProtection="1"/>
    <xf numFmtId="42" fontId="4" fillId="10" borderId="97" xfId="0" applyNumberFormat="1" applyFont="1" applyFill="1" applyBorder="1" applyProtection="1"/>
    <xf numFmtId="44" fontId="0" fillId="2" borderId="3" xfId="0" applyNumberFormat="1" applyFill="1" applyBorder="1" applyAlignment="1" applyProtection="1">
      <protection locked="0"/>
    </xf>
    <xf numFmtId="44" fontId="0" fillId="2" borderId="4" xfId="0" applyNumberFormat="1" applyFill="1" applyBorder="1" applyAlignment="1" applyProtection="1">
      <protection locked="0"/>
    </xf>
    <xf numFmtId="44" fontId="0" fillId="2" borderId="50" xfId="0" applyNumberFormat="1" applyFill="1" applyBorder="1" applyAlignment="1" applyProtection="1">
      <protection locked="0"/>
    </xf>
    <xf numFmtId="0" fontId="7" fillId="2" borderId="137" xfId="0" applyFont="1" applyFill="1" applyBorder="1" applyAlignment="1" applyProtection="1">
      <alignment horizontal="center" vertical="center" wrapText="1"/>
      <protection locked="0"/>
    </xf>
    <xf numFmtId="44" fontId="0" fillId="2" borderId="138" xfId="0" applyNumberFormat="1" applyFont="1" applyFill="1" applyBorder="1" applyAlignment="1" applyProtection="1">
      <protection locked="0"/>
    </xf>
    <xf numFmtId="44" fontId="0" fillId="2" borderId="139" xfId="0" applyNumberFormat="1" applyFont="1" applyFill="1" applyBorder="1" applyAlignment="1" applyProtection="1">
      <protection locked="0"/>
    </xf>
    <xf numFmtId="44" fontId="0" fillId="2" borderId="3" xfId="0" applyNumberFormat="1" applyFont="1" applyFill="1" applyBorder="1" applyAlignment="1" applyProtection="1">
      <protection locked="0"/>
    </xf>
    <xf numFmtId="44" fontId="0" fillId="2" borderId="140" xfId="0" applyNumberFormat="1" applyFont="1" applyFill="1" applyBorder="1" applyAlignment="1" applyProtection="1">
      <protection locked="0"/>
    </xf>
    <xf numFmtId="42" fontId="16" fillId="2" borderId="47" xfId="0" applyNumberFormat="1" applyFont="1" applyFill="1" applyBorder="1" applyAlignment="1" applyProtection="1">
      <alignment horizontal="right"/>
    </xf>
    <xf numFmtId="0" fontId="7" fillId="2" borderId="142" xfId="0" applyFont="1" applyFill="1" applyBorder="1" applyAlignment="1" applyProtection="1">
      <alignment horizontal="center" vertical="center" wrapText="1"/>
      <protection locked="0"/>
    </xf>
    <xf numFmtId="42" fontId="0" fillId="2" borderId="138" xfId="0" applyNumberFormat="1" applyFont="1" applyFill="1" applyBorder="1" applyAlignment="1" applyProtection="1">
      <alignment horizontal="center" wrapText="1"/>
    </xf>
    <xf numFmtId="42" fontId="0" fillId="2" borderId="3" xfId="0" applyNumberFormat="1" applyFont="1" applyFill="1" applyBorder="1" applyAlignment="1" applyProtection="1">
      <alignment horizontal="center" wrapText="1"/>
    </xf>
    <xf numFmtId="42" fontId="0" fillId="2" borderId="140" xfId="0" applyNumberFormat="1" applyFont="1" applyFill="1" applyBorder="1" applyAlignment="1" applyProtection="1">
      <alignment horizontal="center" wrapText="1"/>
    </xf>
    <xf numFmtId="42" fontId="16" fillId="2" borderId="47" xfId="0" applyNumberFormat="1" applyFont="1" applyFill="1" applyBorder="1" applyProtection="1"/>
    <xf numFmtId="42" fontId="0" fillId="2" borderId="139" xfId="0" applyNumberFormat="1" applyFont="1" applyFill="1" applyBorder="1" applyAlignment="1" applyProtection="1">
      <alignment horizontal="center" wrapText="1"/>
    </xf>
    <xf numFmtId="42" fontId="17" fillId="2" borderId="47" xfId="0" applyNumberFormat="1" applyFont="1" applyFill="1" applyBorder="1" applyAlignment="1" applyProtection="1">
      <alignment horizontal="center" wrapText="1"/>
    </xf>
    <xf numFmtId="42" fontId="4" fillId="2" borderId="141" xfId="0" applyNumberFormat="1" applyFont="1" applyFill="1" applyBorder="1" applyAlignment="1" applyProtection="1">
      <alignment horizontal="center"/>
    </xf>
    <xf numFmtId="9" fontId="1" fillId="4" borderId="120" xfId="0" applyNumberFormat="1" applyFont="1" applyFill="1" applyBorder="1" applyProtection="1"/>
    <xf numFmtId="44" fontId="1" fillId="4" borderId="120" xfId="0" applyNumberFormat="1" applyFont="1" applyFill="1" applyBorder="1" applyProtection="1"/>
    <xf numFmtId="0" fontId="1" fillId="4" borderId="0" xfId="0" applyFont="1" applyFill="1" applyBorder="1" applyAlignment="1" applyProtection="1">
      <alignment horizontal="center" vertical="center"/>
      <protection locked="0"/>
    </xf>
    <xf numFmtId="0" fontId="0" fillId="4" borderId="69" xfId="0" applyFill="1" applyBorder="1" applyProtection="1">
      <protection locked="0"/>
    </xf>
    <xf numFmtId="0" fontId="0" fillId="4" borderId="70" xfId="0" applyFill="1" applyBorder="1" applyProtection="1">
      <protection locked="0"/>
    </xf>
    <xf numFmtId="0" fontId="0" fillId="11" borderId="55" xfId="0" applyFill="1" applyBorder="1" applyProtection="1">
      <protection locked="0"/>
    </xf>
    <xf numFmtId="0" fontId="9" fillId="11" borderId="58" xfId="0" applyFont="1" applyFill="1" applyBorder="1" applyAlignment="1" applyProtection="1">
      <alignment wrapText="1"/>
      <protection locked="0"/>
    </xf>
    <xf numFmtId="0" fontId="9" fillId="11" borderId="57" xfId="0" applyFont="1" applyFill="1" applyBorder="1" applyAlignment="1" applyProtection="1">
      <alignment vertical="center" wrapText="1"/>
      <protection locked="0"/>
    </xf>
    <xf numFmtId="0" fontId="9" fillId="11" borderId="59" xfId="0" applyFont="1" applyFill="1" applyBorder="1" applyAlignment="1" applyProtection="1">
      <alignment vertical="center" wrapText="1"/>
      <protection locked="0"/>
    </xf>
    <xf numFmtId="0" fontId="0" fillId="11" borderId="58" xfId="0" applyFill="1" applyBorder="1" applyProtection="1">
      <protection locked="0"/>
    </xf>
    <xf numFmtId="0" fontId="9" fillId="11" borderId="56" xfId="0" applyFont="1" applyFill="1" applyBorder="1" applyAlignment="1" applyProtection="1">
      <alignment vertical="center" wrapText="1"/>
      <protection locked="0"/>
    </xf>
    <xf numFmtId="0" fontId="9" fillId="11" borderId="56" xfId="0" applyFont="1" applyFill="1" applyBorder="1" applyAlignment="1" applyProtection="1">
      <alignment horizontal="center" vertical="center" wrapText="1"/>
      <protection locked="0"/>
    </xf>
    <xf numFmtId="0" fontId="9" fillId="11" borderId="56" xfId="0" applyFont="1" applyFill="1" applyBorder="1" applyAlignment="1" applyProtection="1">
      <alignment vertical="center"/>
      <protection locked="0"/>
    </xf>
    <xf numFmtId="0" fontId="0" fillId="11" borderId="56" xfId="0" applyFill="1" applyBorder="1" applyProtection="1">
      <protection locked="0"/>
    </xf>
    <xf numFmtId="0" fontId="0" fillId="11" borderId="57" xfId="0" applyFill="1" applyBorder="1" applyProtection="1">
      <protection locked="0"/>
    </xf>
    <xf numFmtId="0" fontId="9" fillId="11" borderId="0" xfId="0" applyFont="1" applyFill="1" applyBorder="1" applyAlignment="1" applyProtection="1">
      <alignment vertical="center" wrapText="1"/>
      <protection locked="0"/>
    </xf>
    <xf numFmtId="0" fontId="9" fillId="11" borderId="0" xfId="0" applyFont="1" applyFill="1" applyBorder="1" applyAlignment="1" applyProtection="1">
      <alignment horizontal="center" vertical="center" wrapText="1"/>
      <protection locked="0"/>
    </xf>
    <xf numFmtId="0" fontId="9" fillId="11" borderId="0" xfId="0" applyFont="1" applyFill="1" applyBorder="1" applyAlignment="1" applyProtection="1">
      <alignment vertical="center"/>
      <protection locked="0"/>
    </xf>
    <xf numFmtId="0" fontId="8" fillId="11" borderId="0" xfId="0" applyFont="1" applyFill="1" applyBorder="1" applyAlignment="1" applyProtection="1">
      <alignment wrapText="1"/>
      <protection locked="0"/>
    </xf>
    <xf numFmtId="0" fontId="0" fillId="11" borderId="59" xfId="0" applyFill="1" applyBorder="1" applyProtection="1">
      <protection locked="0"/>
    </xf>
    <xf numFmtId="44" fontId="0" fillId="6" borderId="19" xfId="0" applyNumberFormat="1" applyFont="1" applyFill="1" applyBorder="1" applyAlignment="1" applyProtection="1"/>
    <xf numFmtId="42" fontId="4" fillId="6" borderId="98" xfId="0" applyNumberFormat="1" applyFont="1" applyFill="1" applyBorder="1" applyProtection="1"/>
    <xf numFmtId="42" fontId="4" fillId="2" borderId="115" xfId="0" applyNumberFormat="1" applyFont="1" applyFill="1" applyBorder="1" applyProtection="1"/>
    <xf numFmtId="42" fontId="4" fillId="2" borderId="141" xfId="0" applyNumberFormat="1" applyFont="1" applyFill="1" applyBorder="1" applyProtection="1"/>
    <xf numFmtId="44" fontId="0" fillId="6" borderId="2" xfId="0" applyNumberFormat="1" applyFont="1" applyFill="1" applyBorder="1" applyAlignment="1" applyProtection="1"/>
    <xf numFmtId="44" fontId="0" fillId="6" borderId="21" xfId="0" applyNumberFormat="1" applyFont="1" applyFill="1" applyBorder="1" applyAlignment="1" applyProtection="1"/>
    <xf numFmtId="0" fontId="1" fillId="11" borderId="55" xfId="0" applyFont="1" applyFill="1" applyBorder="1"/>
    <xf numFmtId="0" fontId="0" fillId="11" borderId="58" xfId="0" applyFill="1" applyBorder="1"/>
    <xf numFmtId="0" fontId="9" fillId="11" borderId="56" xfId="0" applyFont="1" applyFill="1" applyBorder="1" applyAlignment="1">
      <alignment vertical="center" wrapText="1"/>
    </xf>
    <xf numFmtId="0" fontId="9" fillId="11" borderId="57" xfId="0" applyFont="1" applyFill="1" applyBorder="1" applyAlignment="1">
      <alignment vertical="center" wrapText="1"/>
    </xf>
    <xf numFmtId="0" fontId="9" fillId="11" borderId="0" xfId="0" applyFont="1" applyFill="1" applyBorder="1" applyAlignment="1">
      <alignment vertical="center" wrapText="1"/>
    </xf>
    <xf numFmtId="0" fontId="9" fillId="11" borderId="59" xfId="0" applyFont="1" applyFill="1" applyBorder="1" applyAlignment="1">
      <alignment vertical="center" wrapText="1"/>
    </xf>
    <xf numFmtId="0" fontId="16" fillId="3" borderId="146" xfId="0" applyFont="1" applyFill="1" applyBorder="1" applyAlignment="1" applyProtection="1">
      <alignment horizontal="right" vertical="center" wrapText="1"/>
      <protection locked="0"/>
    </xf>
    <xf numFmtId="42" fontId="16" fillId="3" borderId="147" xfId="0" applyNumberFormat="1" applyFont="1" applyFill="1" applyBorder="1" applyProtection="1"/>
    <xf numFmtId="42" fontId="0" fillId="3" borderId="46" xfId="0" applyNumberFormat="1" applyFont="1" applyFill="1" applyBorder="1" applyAlignment="1" applyProtection="1">
      <alignment horizontal="center"/>
    </xf>
    <xf numFmtId="0" fontId="16" fillId="3" borderId="37" xfId="0" applyFont="1" applyFill="1" applyBorder="1" applyAlignment="1" applyProtection="1">
      <alignment horizontal="right" vertical="center" wrapText="1"/>
      <protection locked="0"/>
    </xf>
    <xf numFmtId="42" fontId="16" fillId="3" borderId="39" xfId="0" applyNumberFormat="1" applyFont="1" applyFill="1" applyBorder="1" applyProtection="1"/>
    <xf numFmtId="0" fontId="1" fillId="3" borderId="118" xfId="0" applyFont="1" applyFill="1" applyBorder="1" applyAlignment="1" applyProtection="1">
      <alignment horizontal="center" vertical="center" wrapText="1"/>
      <protection locked="0"/>
    </xf>
    <xf numFmtId="0" fontId="16" fillId="3" borderId="148" xfId="0" applyFont="1" applyFill="1" applyBorder="1" applyAlignment="1" applyProtection="1">
      <alignment horizontal="right" vertical="center" wrapText="1"/>
    </xf>
    <xf numFmtId="0" fontId="13" fillId="4" borderId="0" xfId="0" applyFont="1" applyFill="1" applyBorder="1" applyAlignment="1" applyProtection="1">
      <alignment vertical="top" wrapText="1"/>
      <protection locked="0"/>
    </xf>
    <xf numFmtId="0" fontId="13" fillId="4" borderId="0" xfId="0" applyFont="1" applyFill="1" applyBorder="1" applyAlignment="1" applyProtection="1">
      <alignment horizontal="left" vertical="top" wrapText="1"/>
      <protection locked="0"/>
    </xf>
    <xf numFmtId="0" fontId="13" fillId="4" borderId="0" xfId="0" applyFont="1" applyFill="1" applyBorder="1" applyAlignment="1" applyProtection="1">
      <alignment vertical="center" wrapText="1"/>
      <protection locked="0"/>
    </xf>
    <xf numFmtId="0" fontId="13" fillId="4" borderId="0" xfId="0" applyFont="1" applyFill="1" applyBorder="1" applyAlignment="1" applyProtection="1">
      <alignment wrapText="1"/>
      <protection locked="0"/>
    </xf>
    <xf numFmtId="0" fontId="0" fillId="4" borderId="0" xfId="0" applyFill="1" applyBorder="1" applyAlignment="1" applyProtection="1">
      <alignment vertical="top" wrapText="1"/>
      <protection locked="0"/>
    </xf>
    <xf numFmtId="0" fontId="34" fillId="4" borderId="0" xfId="0" applyFont="1" applyFill="1" applyBorder="1" applyAlignment="1" applyProtection="1">
      <alignment horizontal="center" vertical="top" wrapText="1"/>
      <protection locked="0"/>
    </xf>
    <xf numFmtId="0" fontId="0" fillId="4" borderId="0" xfId="0" applyFill="1" applyBorder="1" applyAlignment="1" applyProtection="1">
      <protection locked="0"/>
    </xf>
    <xf numFmtId="9" fontId="1" fillId="4" borderId="0" xfId="0" applyNumberFormat="1" applyFont="1" applyFill="1" applyBorder="1" applyProtection="1"/>
    <xf numFmtId="44" fontId="1" fillId="4" borderId="0" xfId="0" applyNumberFormat="1" applyFont="1" applyFill="1" applyBorder="1" applyProtection="1"/>
    <xf numFmtId="0" fontId="7" fillId="6" borderId="147" xfId="0" applyFont="1" applyFill="1" applyBorder="1" applyAlignment="1" applyProtection="1">
      <alignment horizontal="center" vertical="center" wrapText="1"/>
    </xf>
    <xf numFmtId="0" fontId="7" fillId="2" borderId="137" xfId="0" applyFont="1" applyFill="1" applyBorder="1" applyAlignment="1" applyProtection="1">
      <alignment horizontal="center" vertical="center" wrapText="1"/>
    </xf>
    <xf numFmtId="0" fontId="1" fillId="10" borderId="147" xfId="0" applyFont="1" applyFill="1" applyBorder="1" applyAlignment="1" applyProtection="1">
      <alignment horizontal="center" wrapText="1"/>
      <protection locked="0"/>
    </xf>
    <xf numFmtId="0" fontId="1" fillId="10" borderId="149" xfId="0" applyFont="1" applyFill="1" applyBorder="1" applyAlignment="1" applyProtection="1">
      <alignment horizontal="center" wrapText="1"/>
      <protection locked="0"/>
    </xf>
    <xf numFmtId="0" fontId="1" fillId="4" borderId="0" xfId="0" applyFont="1" applyFill="1" applyBorder="1" applyAlignment="1" applyProtection="1">
      <protection locked="0"/>
    </xf>
    <xf numFmtId="0" fontId="12" fillId="4" borderId="0" xfId="0" applyFont="1" applyFill="1" applyBorder="1" applyAlignment="1" applyProtection="1">
      <alignment horizontal="right" vertical="center"/>
      <protection locked="0"/>
    </xf>
    <xf numFmtId="0" fontId="3" fillId="4" borderId="58" xfId="0" applyFont="1" applyFill="1" applyBorder="1" applyProtection="1">
      <protection locked="0"/>
    </xf>
    <xf numFmtId="0" fontId="1" fillId="4" borderId="0" xfId="0" applyFont="1" applyFill="1" applyBorder="1" applyAlignment="1" applyProtection="1">
      <alignment vertical="center"/>
      <protection locked="0"/>
    </xf>
    <xf numFmtId="0" fontId="2" fillId="4" borderId="58" xfId="0" applyFont="1" applyFill="1" applyBorder="1"/>
    <xf numFmtId="0" fontId="0" fillId="4" borderId="58" xfId="0" applyFill="1" applyBorder="1"/>
    <xf numFmtId="0" fontId="0" fillId="4" borderId="0" xfId="0" applyFill="1" applyBorder="1"/>
    <xf numFmtId="0" fontId="0" fillId="4" borderId="59" xfId="0" applyFill="1" applyBorder="1"/>
    <xf numFmtId="0" fontId="24" fillId="4" borderId="58" xfId="0" applyFont="1" applyFill="1" applyBorder="1"/>
    <xf numFmtId="0" fontId="0" fillId="4" borderId="121" xfId="0" applyFill="1" applyBorder="1"/>
    <xf numFmtId="0" fontId="0" fillId="4" borderId="120" xfId="0" applyFill="1" applyBorder="1"/>
    <xf numFmtId="0" fontId="0" fillId="4" borderId="122" xfId="0" applyFill="1" applyBorder="1"/>
    <xf numFmtId="0" fontId="0" fillId="4" borderId="133" xfId="0" applyFill="1" applyBorder="1"/>
    <xf numFmtId="0" fontId="0" fillId="4" borderId="69" xfId="0" applyFill="1" applyBorder="1"/>
    <xf numFmtId="0" fontId="0" fillId="4" borderId="70" xfId="0" applyFill="1" applyBorder="1"/>
    <xf numFmtId="0" fontId="21" fillId="4" borderId="58" xfId="0" applyFont="1" applyFill="1" applyBorder="1" applyProtection="1">
      <protection locked="0"/>
    </xf>
    <xf numFmtId="0" fontId="0" fillId="4" borderId="58" xfId="0" applyFont="1" applyFill="1" applyBorder="1" applyProtection="1">
      <protection locked="0"/>
    </xf>
    <xf numFmtId="0" fontId="0" fillId="4" borderId="0" xfId="0" applyFont="1" applyFill="1" applyBorder="1" applyProtection="1">
      <protection locked="0"/>
    </xf>
    <xf numFmtId="0" fontId="0" fillId="0" borderId="58" xfId="0" applyBorder="1" applyAlignment="1">
      <alignment vertical="top" wrapText="1"/>
    </xf>
    <xf numFmtId="0" fontId="0" fillId="0" borderId="0" xfId="0" applyBorder="1" applyAlignment="1">
      <alignment vertical="top" wrapText="1"/>
    </xf>
    <xf numFmtId="0" fontId="0" fillId="0" borderId="59" xfId="0" applyBorder="1" applyAlignment="1">
      <alignment vertical="top" wrapText="1"/>
    </xf>
    <xf numFmtId="0" fontId="9" fillId="11" borderId="55" xfId="0" applyFont="1" applyFill="1" applyBorder="1" applyAlignment="1" applyProtection="1">
      <alignment horizontal="center" vertical="center" wrapText="1"/>
      <protection locked="0"/>
    </xf>
    <xf numFmtId="0" fontId="9" fillId="11" borderId="56" xfId="0" applyFont="1" applyFill="1" applyBorder="1" applyAlignment="1" applyProtection="1">
      <alignment horizontal="center" vertical="center" wrapText="1"/>
      <protection locked="0"/>
    </xf>
    <xf numFmtId="0" fontId="9" fillId="11" borderId="57" xfId="0" applyFont="1" applyFill="1" applyBorder="1" applyAlignment="1" applyProtection="1">
      <alignment horizontal="center" vertical="center" wrapText="1"/>
      <protection locked="0"/>
    </xf>
    <xf numFmtId="0" fontId="9" fillId="11" borderId="58" xfId="0" applyFont="1" applyFill="1" applyBorder="1" applyAlignment="1" applyProtection="1">
      <alignment horizontal="center" vertical="center" wrapText="1"/>
      <protection locked="0"/>
    </xf>
    <xf numFmtId="0" fontId="9" fillId="11" borderId="0" xfId="0" applyFont="1" applyFill="1" applyBorder="1" applyAlignment="1" applyProtection="1">
      <alignment horizontal="center" vertical="center" wrapText="1"/>
      <protection locked="0"/>
    </xf>
    <xf numFmtId="0" fontId="9" fillId="11" borderId="59" xfId="0" applyFont="1" applyFill="1" applyBorder="1" applyAlignment="1" applyProtection="1">
      <alignment horizontal="center" vertical="center" wrapText="1"/>
      <protection locked="0"/>
    </xf>
    <xf numFmtId="0" fontId="1" fillId="0" borderId="58" xfId="0" applyFont="1" applyBorder="1" applyAlignment="1">
      <alignment horizontal="left" vertical="top" wrapText="1"/>
    </xf>
    <xf numFmtId="0" fontId="1" fillId="0" borderId="0" xfId="0" applyFont="1" applyBorder="1" applyAlignment="1">
      <alignment horizontal="left" vertical="top" wrapText="1"/>
    </xf>
    <xf numFmtId="0" fontId="1" fillId="0" borderId="59" xfId="0" applyFont="1" applyBorder="1" applyAlignment="1">
      <alignment horizontal="left" vertical="top" wrapText="1"/>
    </xf>
    <xf numFmtId="0" fontId="0" fillId="0" borderId="58" xfId="0" applyBorder="1" applyAlignment="1">
      <alignment horizontal="left" vertical="top" wrapText="1"/>
    </xf>
    <xf numFmtId="0" fontId="0" fillId="0" borderId="0" xfId="0" applyBorder="1" applyAlignment="1">
      <alignment horizontal="left" vertical="top" wrapText="1"/>
    </xf>
    <xf numFmtId="0" fontId="0" fillId="0" borderId="59" xfId="0" applyBorder="1" applyAlignment="1">
      <alignment horizontal="left" vertical="top" wrapText="1"/>
    </xf>
    <xf numFmtId="0" fontId="16" fillId="3" borderId="23" xfId="0" applyFont="1" applyFill="1" applyBorder="1" applyAlignment="1" applyProtection="1">
      <alignment horizontal="right" vertical="center" wrapText="1"/>
      <protection locked="0"/>
    </xf>
    <xf numFmtId="0" fontId="16" fillId="3" borderId="101" xfId="0" applyFont="1" applyFill="1" applyBorder="1" applyAlignment="1" applyProtection="1">
      <alignment horizontal="right" vertical="center" wrapText="1"/>
      <protection locked="0"/>
    </xf>
    <xf numFmtId="0" fontId="4" fillId="5" borderId="82" xfId="0" applyFont="1" applyFill="1" applyBorder="1" applyAlignment="1" applyProtection="1">
      <alignment horizontal="right"/>
      <protection locked="0"/>
    </xf>
    <xf numFmtId="0" fontId="4" fillId="5" borderId="25" xfId="0" applyFont="1" applyFill="1" applyBorder="1" applyAlignment="1" applyProtection="1">
      <alignment horizontal="right"/>
      <protection locked="0"/>
    </xf>
    <xf numFmtId="0" fontId="4" fillId="5" borderId="101" xfId="0" applyFont="1" applyFill="1" applyBorder="1" applyAlignment="1" applyProtection="1">
      <alignment horizontal="right"/>
      <protection locked="0"/>
    </xf>
    <xf numFmtId="0" fontId="1" fillId="3" borderId="63" xfId="0" applyFont="1" applyFill="1" applyBorder="1" applyAlignment="1" applyProtection="1">
      <alignment horizontal="center" vertical="center" wrapText="1"/>
      <protection locked="0"/>
    </xf>
    <xf numFmtId="0" fontId="1" fillId="3" borderId="64" xfId="0" applyFont="1" applyFill="1" applyBorder="1" applyAlignment="1" applyProtection="1">
      <alignment horizontal="center" vertical="center" wrapText="1"/>
      <protection locked="0"/>
    </xf>
    <xf numFmtId="0" fontId="1" fillId="3" borderId="65" xfId="0" applyFont="1" applyFill="1" applyBorder="1" applyAlignment="1" applyProtection="1">
      <alignment horizontal="center" vertical="center" wrapText="1"/>
      <protection locked="0"/>
    </xf>
    <xf numFmtId="0" fontId="0" fillId="4" borderId="58" xfId="0" applyFill="1" applyBorder="1" applyAlignment="1" applyProtection="1">
      <alignment horizontal="left" vertical="top" wrapText="1"/>
      <protection locked="0"/>
    </xf>
    <xf numFmtId="0" fontId="0" fillId="4" borderId="0" xfId="0" applyFill="1" applyBorder="1" applyAlignment="1" applyProtection="1">
      <alignment horizontal="left" vertical="top" wrapText="1"/>
      <protection locked="0"/>
    </xf>
    <xf numFmtId="0" fontId="1" fillId="3" borderId="144" xfId="0" applyFont="1" applyFill="1" applyBorder="1" applyAlignment="1" applyProtection="1">
      <alignment horizontal="center" vertical="center" wrapText="1"/>
      <protection locked="0"/>
    </xf>
    <xf numFmtId="0" fontId="1" fillId="3" borderId="143" xfId="0" applyFont="1" applyFill="1" applyBorder="1" applyAlignment="1" applyProtection="1">
      <alignment horizontal="center" vertical="center" wrapText="1"/>
      <protection locked="0"/>
    </xf>
    <xf numFmtId="0" fontId="1" fillId="3" borderId="145" xfId="0" applyFont="1" applyFill="1" applyBorder="1" applyAlignment="1" applyProtection="1">
      <alignment horizontal="center" vertical="center" wrapText="1"/>
      <protection locked="0"/>
    </xf>
    <xf numFmtId="0" fontId="4" fillId="9" borderId="106" xfId="0" applyFont="1" applyFill="1" applyBorder="1" applyAlignment="1" applyProtection="1">
      <alignment horizontal="right"/>
      <protection locked="0"/>
    </xf>
    <xf numFmtId="0" fontId="4" fillId="9" borderId="107" xfId="0" applyFont="1" applyFill="1" applyBorder="1" applyAlignment="1" applyProtection="1">
      <alignment horizontal="right"/>
      <protection locked="0"/>
    </xf>
    <xf numFmtId="0" fontId="4" fillId="9" borderId="108" xfId="0" applyFont="1" applyFill="1" applyBorder="1" applyAlignment="1" applyProtection="1">
      <alignment horizontal="right"/>
      <protection locked="0"/>
    </xf>
    <xf numFmtId="0" fontId="5" fillId="4" borderId="0" xfId="0" applyFont="1" applyFill="1" applyBorder="1" applyAlignment="1" applyProtection="1">
      <alignment horizontal="left" vertical="center" wrapText="1"/>
      <protection locked="0"/>
    </xf>
    <xf numFmtId="0" fontId="0" fillId="0" borderId="3" xfId="0" applyBorder="1" applyAlignment="1" applyProtection="1">
      <alignment horizontal="left" wrapText="1"/>
      <protection locked="0"/>
    </xf>
    <xf numFmtId="0" fontId="0" fillId="0" borderId="61" xfId="0" applyBorder="1" applyAlignment="1" applyProtection="1">
      <alignment horizontal="left" wrapText="1"/>
      <protection locked="0"/>
    </xf>
    <xf numFmtId="0" fontId="1" fillId="3" borderId="3" xfId="0" applyFont="1" applyFill="1" applyBorder="1" applyAlignment="1" applyProtection="1">
      <alignment horizontal="center"/>
      <protection locked="0"/>
    </xf>
    <xf numFmtId="0" fontId="1" fillId="3" borderId="61" xfId="0" applyFont="1" applyFill="1" applyBorder="1" applyAlignment="1" applyProtection="1">
      <alignment horizontal="center"/>
      <protection locked="0"/>
    </xf>
    <xf numFmtId="0" fontId="0" fillId="0" borderId="3" xfId="0" applyBorder="1" applyAlignment="1" applyProtection="1">
      <alignment horizontal="left" vertical="top" wrapText="1"/>
      <protection locked="0"/>
    </xf>
    <xf numFmtId="0" fontId="0" fillId="0" borderId="61" xfId="0" applyBorder="1" applyAlignment="1" applyProtection="1">
      <alignment horizontal="left" vertical="top" wrapText="1"/>
      <protection locked="0"/>
    </xf>
    <xf numFmtId="0" fontId="1" fillId="3" borderId="49" xfId="0" applyFont="1" applyFill="1" applyBorder="1" applyAlignment="1" applyProtection="1">
      <alignment horizontal="center" wrapText="1"/>
      <protection locked="0"/>
    </xf>
    <xf numFmtId="0" fontId="1" fillId="3" borderId="4" xfId="0" applyFont="1" applyFill="1" applyBorder="1" applyAlignment="1" applyProtection="1">
      <alignment horizontal="center" wrapText="1"/>
      <protection locked="0"/>
    </xf>
    <xf numFmtId="0" fontId="1" fillId="3" borderId="50" xfId="0" applyFont="1" applyFill="1" applyBorder="1" applyAlignment="1" applyProtection="1">
      <alignment horizontal="center" wrapText="1"/>
      <protection locked="0"/>
    </xf>
    <xf numFmtId="42" fontId="0" fillId="3" borderId="49" xfId="0" applyNumberFormat="1" applyFill="1" applyBorder="1" applyAlignment="1" applyProtection="1">
      <alignment horizontal="center"/>
    </xf>
    <xf numFmtId="42" fontId="0" fillId="3" borderId="4" xfId="0" applyNumberFormat="1" applyFill="1" applyBorder="1" applyAlignment="1" applyProtection="1">
      <alignment horizontal="center"/>
    </xf>
    <xf numFmtId="42" fontId="0" fillId="3" borderId="50" xfId="0" applyNumberFormat="1" applyFill="1" applyBorder="1" applyAlignment="1" applyProtection="1">
      <alignment horizontal="center"/>
    </xf>
    <xf numFmtId="0" fontId="1" fillId="4" borderId="26" xfId="0" applyFont="1" applyFill="1" applyBorder="1" applyAlignment="1" applyProtection="1">
      <alignment horizontal="center" wrapText="1"/>
      <protection locked="0"/>
    </xf>
    <xf numFmtId="0" fontId="1" fillId="4" borderId="48" xfId="0" applyFont="1" applyFill="1" applyBorder="1" applyAlignment="1" applyProtection="1">
      <alignment horizontal="center" wrapText="1"/>
      <protection locked="0"/>
    </xf>
    <xf numFmtId="0" fontId="1" fillId="4" borderId="34" xfId="0" applyFont="1" applyFill="1" applyBorder="1" applyAlignment="1" applyProtection="1">
      <alignment horizontal="center" wrapText="1"/>
      <protection locked="0"/>
    </xf>
    <xf numFmtId="0" fontId="1" fillId="2" borderId="3" xfId="0" applyFont="1" applyFill="1" applyBorder="1" applyAlignment="1" applyProtection="1">
      <alignment horizontal="center" wrapText="1"/>
      <protection locked="0"/>
    </xf>
    <xf numFmtId="0" fontId="1" fillId="2" borderId="4" xfId="0" applyFont="1" applyFill="1" applyBorder="1" applyAlignment="1" applyProtection="1">
      <alignment horizontal="center" wrapText="1"/>
      <protection locked="0"/>
    </xf>
    <xf numFmtId="0" fontId="1" fillId="2" borderId="50" xfId="0" applyFont="1" applyFill="1" applyBorder="1" applyAlignment="1" applyProtection="1">
      <alignment horizontal="center" wrapText="1"/>
      <protection locked="0"/>
    </xf>
    <xf numFmtId="44" fontId="0" fillId="2" borderId="3" xfId="0" applyNumberFormat="1" applyFill="1" applyBorder="1" applyAlignment="1" applyProtection="1">
      <alignment horizontal="center"/>
      <protection locked="0"/>
    </xf>
    <xf numFmtId="44" fontId="0" fillId="2" borderId="4" xfId="0" applyNumberFormat="1" applyFill="1" applyBorder="1" applyAlignment="1" applyProtection="1">
      <alignment horizontal="center"/>
      <protection locked="0"/>
    </xf>
    <xf numFmtId="44" fontId="0" fillId="2" borderId="50" xfId="0" applyNumberFormat="1" applyFill="1" applyBorder="1" applyAlignment="1" applyProtection="1">
      <alignment horizontal="center"/>
      <protection locked="0"/>
    </xf>
    <xf numFmtId="0" fontId="13" fillId="0" borderId="109" xfId="0" applyFont="1" applyBorder="1" applyAlignment="1" applyProtection="1">
      <alignment horizontal="center" vertical="top" wrapText="1"/>
      <protection locked="0"/>
    </xf>
    <xf numFmtId="0" fontId="0" fillId="2" borderId="3" xfId="0" applyFill="1" applyBorder="1" applyAlignment="1" applyProtection="1">
      <alignment horizontal="center" vertical="top" wrapText="1"/>
      <protection locked="0"/>
    </xf>
    <xf numFmtId="0" fontId="0" fillId="2" borderId="4" xfId="0" applyFill="1" applyBorder="1" applyAlignment="1" applyProtection="1">
      <alignment horizontal="center" vertical="top" wrapText="1"/>
      <protection locked="0"/>
    </xf>
    <xf numFmtId="0" fontId="0" fillId="2" borderId="33" xfId="0" applyFill="1" applyBorder="1" applyAlignment="1" applyProtection="1">
      <alignment horizontal="center" vertical="top" wrapText="1"/>
      <protection locked="0"/>
    </xf>
    <xf numFmtId="0" fontId="1" fillId="4" borderId="122" xfId="0" applyFont="1" applyFill="1" applyBorder="1" applyAlignment="1" applyProtection="1">
      <alignment horizontal="center" vertical="center" wrapText="1"/>
      <protection locked="0"/>
    </xf>
    <xf numFmtId="0" fontId="1" fillId="4" borderId="100" xfId="0" applyFont="1" applyFill="1" applyBorder="1" applyAlignment="1" applyProtection="1">
      <alignment horizontal="center" vertical="center" wrapText="1"/>
      <protection locked="0"/>
    </xf>
    <xf numFmtId="0" fontId="1" fillId="3" borderId="78" xfId="0" applyFont="1" applyFill="1" applyBorder="1" applyAlignment="1" applyProtection="1">
      <alignment horizontal="center" vertical="center" wrapText="1"/>
      <protection locked="0"/>
    </xf>
    <xf numFmtId="0" fontId="1" fillId="3" borderId="75" xfId="0" applyFont="1" applyFill="1" applyBorder="1" applyAlignment="1" applyProtection="1">
      <alignment horizontal="center" vertical="center" wrapText="1"/>
      <protection locked="0"/>
    </xf>
    <xf numFmtId="0" fontId="1" fillId="3" borderId="90" xfId="0" applyFont="1" applyFill="1" applyBorder="1" applyAlignment="1" applyProtection="1">
      <alignment horizontal="center" vertical="center" wrapText="1"/>
      <protection locked="0"/>
    </xf>
    <xf numFmtId="0" fontId="0" fillId="0" borderId="49"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0" xfId="0" applyBorder="1" applyAlignment="1" applyProtection="1">
      <alignment horizontal="left" vertical="top" wrapText="1"/>
      <protection locked="0"/>
    </xf>
    <xf numFmtId="0" fontId="0" fillId="0" borderId="43" xfId="0" applyBorder="1" applyAlignment="1" applyProtection="1">
      <alignment horizontal="left" vertical="top" wrapText="1"/>
      <protection locked="0"/>
    </xf>
    <xf numFmtId="0" fontId="0" fillId="0" borderId="51" xfId="0" applyBorder="1" applyAlignment="1" applyProtection="1">
      <alignment horizontal="left" vertical="top" wrapText="1"/>
      <protection locked="0"/>
    </xf>
    <xf numFmtId="0" fontId="0" fillId="0" borderId="52" xfId="0" applyBorder="1" applyAlignment="1" applyProtection="1">
      <alignment horizontal="left" vertical="top" wrapText="1"/>
      <protection locked="0"/>
    </xf>
    <xf numFmtId="0" fontId="1" fillId="3" borderId="26" xfId="0" applyFont="1" applyFill="1" applyBorder="1" applyAlignment="1" applyProtection="1">
      <alignment horizontal="center" vertical="center"/>
      <protection locked="0"/>
    </xf>
    <xf numFmtId="0" fontId="1" fillId="3" borderId="48" xfId="0" applyFont="1" applyFill="1" applyBorder="1" applyAlignment="1" applyProtection="1">
      <alignment horizontal="center" vertical="center"/>
      <protection locked="0"/>
    </xf>
    <xf numFmtId="0" fontId="1" fillId="3" borderId="34" xfId="0" applyFont="1" applyFill="1" applyBorder="1" applyAlignment="1" applyProtection="1">
      <alignment horizontal="center" vertical="center"/>
      <protection locked="0"/>
    </xf>
    <xf numFmtId="0" fontId="1" fillId="4" borderId="26" xfId="0" applyFont="1" applyFill="1" applyBorder="1" applyAlignment="1" applyProtection="1">
      <alignment horizontal="center"/>
      <protection locked="0"/>
    </xf>
    <xf numFmtId="0" fontId="1" fillId="4" borderId="34" xfId="0" applyFont="1" applyFill="1" applyBorder="1" applyAlignment="1" applyProtection="1">
      <alignment horizontal="center"/>
      <protection locked="0"/>
    </xf>
    <xf numFmtId="0" fontId="7" fillId="0" borderId="23"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42" fontId="0" fillId="3" borderId="43" xfId="0" applyNumberFormat="1" applyFill="1" applyBorder="1" applyAlignment="1" applyProtection="1">
      <alignment horizontal="center"/>
    </xf>
    <xf numFmtId="42" fontId="0" fillId="3" borderId="51" xfId="0" applyNumberFormat="1" applyFill="1" applyBorder="1" applyAlignment="1" applyProtection="1">
      <alignment horizontal="center"/>
    </xf>
    <xf numFmtId="42" fontId="0" fillId="3" borderId="52" xfId="0" applyNumberFormat="1" applyFill="1" applyBorder="1" applyAlignment="1" applyProtection="1">
      <alignment horizontal="center"/>
    </xf>
    <xf numFmtId="44" fontId="1" fillId="3" borderId="23" xfId="0" applyNumberFormat="1" applyFont="1" applyFill="1" applyBorder="1" applyAlignment="1" applyProtection="1">
      <alignment horizontal="center"/>
    </xf>
    <xf numFmtId="44" fontId="1" fillId="3" borderId="25" xfId="0" applyNumberFormat="1" applyFont="1" applyFill="1" applyBorder="1" applyAlignment="1" applyProtection="1">
      <alignment horizontal="center"/>
    </xf>
    <xf numFmtId="44" fontId="1" fillId="3" borderId="24" xfId="0" applyNumberFormat="1" applyFont="1" applyFill="1" applyBorder="1" applyAlignment="1" applyProtection="1">
      <alignment horizontal="center"/>
    </xf>
    <xf numFmtId="44" fontId="0" fillId="2" borderId="136" xfId="0" applyNumberFormat="1" applyFill="1" applyBorder="1" applyAlignment="1" applyProtection="1">
      <alignment horizontal="center"/>
      <protection locked="0"/>
    </xf>
    <xf numFmtId="44" fontId="0" fillId="2" borderId="51" xfId="0" applyNumberFormat="1" applyFill="1" applyBorder="1" applyAlignment="1" applyProtection="1">
      <alignment horizontal="center"/>
      <protection locked="0"/>
    </xf>
    <xf numFmtId="44" fontId="0" fillId="2" borderId="52" xfId="0" applyNumberFormat="1" applyFill="1" applyBorder="1" applyAlignment="1" applyProtection="1">
      <alignment horizontal="center"/>
      <protection locked="0"/>
    </xf>
    <xf numFmtId="44" fontId="1" fillId="2" borderId="47" xfId="0" applyNumberFormat="1" applyFont="1" applyFill="1" applyBorder="1" applyAlignment="1" applyProtection="1">
      <alignment horizontal="center"/>
    </xf>
    <xf numFmtId="44" fontId="1" fillId="2" borderId="25" xfId="0" applyNumberFormat="1" applyFont="1" applyFill="1" applyBorder="1" applyAlignment="1" applyProtection="1">
      <alignment horizontal="center"/>
    </xf>
    <xf numFmtId="44" fontId="1" fillId="2" borderId="24" xfId="0" applyNumberFormat="1" applyFont="1" applyFill="1" applyBorder="1" applyAlignment="1" applyProtection="1">
      <alignment horizontal="center"/>
    </xf>
    <xf numFmtId="0" fontId="4" fillId="5" borderId="119" xfId="0" applyFont="1" applyFill="1" applyBorder="1" applyAlignment="1" applyProtection="1">
      <alignment horizontal="right"/>
      <protection locked="0"/>
    </xf>
    <xf numFmtId="0" fontId="4" fillId="5" borderId="115" xfId="0" applyFont="1" applyFill="1" applyBorder="1" applyAlignment="1" applyProtection="1">
      <alignment horizontal="right"/>
      <protection locked="0"/>
    </xf>
    <xf numFmtId="0" fontId="4" fillId="5" borderId="95" xfId="0" applyFont="1" applyFill="1" applyBorder="1" applyAlignment="1" applyProtection="1">
      <alignment horizontal="right"/>
      <protection locked="0"/>
    </xf>
    <xf numFmtId="0" fontId="1" fillId="3" borderId="4" xfId="0" applyFont="1" applyFill="1" applyBorder="1" applyAlignment="1" applyProtection="1">
      <alignment horizontal="center"/>
      <protection locked="0"/>
    </xf>
    <xf numFmtId="0" fontId="1" fillId="3" borderId="33" xfId="0" applyFont="1" applyFill="1" applyBorder="1" applyAlignment="1" applyProtection="1">
      <alignment horizontal="center"/>
      <protection locked="0"/>
    </xf>
    <xf numFmtId="0" fontId="1" fillId="3" borderId="85" xfId="0" applyFont="1" applyFill="1" applyBorder="1" applyAlignment="1" applyProtection="1">
      <alignment horizontal="center"/>
      <protection locked="0"/>
    </xf>
    <xf numFmtId="0" fontId="1" fillId="3" borderId="86" xfId="0" applyFont="1" applyFill="1" applyBorder="1" applyAlignment="1" applyProtection="1">
      <alignment horizontal="center"/>
      <protection locked="0"/>
    </xf>
    <xf numFmtId="0" fontId="1" fillId="3" borderId="58" xfId="0" applyFont="1" applyFill="1" applyBorder="1" applyAlignment="1" applyProtection="1">
      <alignment horizontal="center" vertical="center" wrapText="1"/>
      <protection locked="0"/>
    </xf>
    <xf numFmtId="0" fontId="1" fillId="3" borderId="73" xfId="0" applyFont="1" applyFill="1" applyBorder="1" applyAlignment="1" applyProtection="1">
      <alignment horizontal="center" vertical="center" wrapText="1"/>
      <protection locked="0"/>
    </xf>
    <xf numFmtId="0" fontId="1" fillId="3" borderId="82" xfId="0" applyFont="1" applyFill="1" applyBorder="1" applyAlignment="1" applyProtection="1">
      <alignment horizontal="center"/>
      <protection locked="0"/>
    </xf>
    <xf numFmtId="0" fontId="1" fillId="3" borderId="24" xfId="0" applyFont="1" applyFill="1" applyBorder="1" applyAlignment="1" applyProtection="1">
      <alignment horizontal="center"/>
      <protection locked="0"/>
    </xf>
    <xf numFmtId="0" fontId="0" fillId="0" borderId="23" xfId="0" applyBorder="1" applyAlignment="1">
      <alignment horizontal="center"/>
    </xf>
    <xf numFmtId="0" fontId="0" fillId="0" borderId="25" xfId="0" applyBorder="1" applyAlignment="1">
      <alignment horizontal="center"/>
    </xf>
    <xf numFmtId="0" fontId="0" fillId="0" borderId="62" xfId="0" applyBorder="1" applyAlignment="1">
      <alignment horizontal="center"/>
    </xf>
    <xf numFmtId="0" fontId="0" fillId="0" borderId="24" xfId="0" applyBorder="1" applyAlignment="1">
      <alignment horizontal="center"/>
    </xf>
    <xf numFmtId="0" fontId="9" fillId="11" borderId="56" xfId="0" applyFont="1" applyFill="1" applyBorder="1" applyAlignment="1">
      <alignment horizontal="center" vertical="center" wrapText="1"/>
    </xf>
    <xf numFmtId="0" fontId="9" fillId="11" borderId="0" xfId="0" applyFont="1" applyFill="1" applyBorder="1" applyAlignment="1">
      <alignment horizontal="center" vertical="center" wrapText="1"/>
    </xf>
    <xf numFmtId="0" fontId="0" fillId="0" borderId="123" xfId="0" applyBorder="1" applyAlignment="1">
      <alignment horizontal="center"/>
    </xf>
    <xf numFmtId="0" fontId="0" fillId="0" borderId="120" xfId="0" applyBorder="1" applyAlignment="1">
      <alignment horizontal="center"/>
    </xf>
    <xf numFmtId="0" fontId="0" fillId="0" borderId="124" xfId="0" applyBorder="1" applyAlignment="1">
      <alignment horizontal="center"/>
    </xf>
    <xf numFmtId="0" fontId="0" fillId="0" borderId="0" xfId="0" applyBorder="1" applyAlignment="1">
      <alignment horizontal="center"/>
    </xf>
    <xf numFmtId="0" fontId="0" fillId="0" borderId="126" xfId="0" applyBorder="1" applyAlignment="1">
      <alignment horizontal="center"/>
    </xf>
  </cellXfs>
  <cellStyles count="1">
    <cellStyle name="Normal" xfId="0" builtinId="0"/>
  </cellStyles>
  <dxfs count="231">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8" tint="-0.24994659260841701"/>
      </font>
    </dxf>
    <dxf>
      <fill>
        <patternFill patternType="gray125">
          <bgColor theme="0" tint="-0.34998626667073579"/>
        </patternFill>
      </fill>
    </dxf>
    <dxf>
      <fill>
        <patternFill patternType="gray125">
          <bgColor theme="0" tint="-0.34998626667073579"/>
        </patternFill>
      </fill>
    </dxf>
    <dxf>
      <fill>
        <patternFill patternType="gray125">
          <bgColor theme="0" tint="-0.34998626667073579"/>
        </patternFill>
      </fill>
    </dxf>
    <dxf>
      <fill>
        <patternFill patternType="gray125">
          <bgColor theme="0" tint="-0.34998626667073579"/>
        </patternFill>
      </fill>
    </dxf>
    <dxf>
      <fill>
        <patternFill patternType="gray125">
          <bgColor theme="0" tint="-0.34998626667073579"/>
        </patternFill>
      </fill>
    </dxf>
    <dxf>
      <fill>
        <patternFill patternType="gray125">
          <bgColor theme="0" tint="-0.34998626667073579"/>
        </patternFill>
      </fill>
    </dxf>
    <dxf>
      <fill>
        <patternFill patternType="gray125">
          <bgColor theme="0" tint="-0.34998626667073579"/>
        </patternFill>
      </fill>
    </dxf>
    <dxf>
      <fill>
        <patternFill patternType="gray125">
          <bgColor theme="0" tint="-0.34998626667073579"/>
        </patternFill>
      </fill>
    </dxf>
    <dxf>
      <fill>
        <patternFill patternType="gray125">
          <bgColor theme="0" tint="-0.34998626667073579"/>
        </patternFill>
      </fill>
    </dxf>
    <dxf>
      <fill>
        <patternFill patternType="gray125">
          <bgColor theme="0" tint="-0.34998626667073579"/>
        </patternFill>
      </fill>
    </dxf>
    <dxf>
      <fill>
        <patternFill patternType="gray125">
          <bgColor theme="0" tint="-0.34998626667073579"/>
        </patternFill>
      </fill>
    </dxf>
    <dxf>
      <fill>
        <patternFill patternType="gray125">
          <bgColor theme="0" tint="-0.34998626667073579"/>
        </patternFill>
      </fill>
    </dxf>
    <dxf>
      <fill>
        <patternFill patternType="gray125">
          <bgColor theme="0" tint="-0.34998626667073579"/>
        </patternFill>
      </fill>
    </dxf>
    <dxf>
      <fill>
        <patternFill patternType="gray125">
          <bgColor theme="0" tint="-0.34998626667073579"/>
        </patternFill>
      </fill>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4"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0070C0"/>
      </font>
    </dxf>
    <dxf>
      <font>
        <b val="0"/>
        <i/>
        <color rgb="FFFF0000"/>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0070C0"/>
      </font>
    </dxf>
    <dxf>
      <font>
        <b val="0"/>
        <i/>
        <color rgb="FFFF0000"/>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8" tint="-0.24994659260841701"/>
      </font>
    </dxf>
    <dxf>
      <fill>
        <patternFill patternType="gray125">
          <bgColor theme="0" tint="-0.34998626667073579"/>
        </patternFill>
      </fill>
    </dxf>
    <dxf>
      <fill>
        <patternFill patternType="gray125">
          <fgColor auto="1"/>
          <bgColor theme="0" tint="-0.34998626667073579"/>
        </patternFill>
      </fill>
    </dxf>
    <dxf>
      <fill>
        <patternFill patternType="gray125">
          <bgColor theme="0" tint="-0.34998626667073579"/>
        </patternFill>
      </fill>
    </dxf>
    <dxf>
      <fill>
        <patternFill patternType="gray125">
          <bgColor theme="0" tint="-0.34998626667073579"/>
        </patternFill>
      </fill>
    </dxf>
    <dxf>
      <fill>
        <patternFill patternType="gray125">
          <fgColor auto="1"/>
          <bgColor theme="0" tint="-0.34998626667073579"/>
        </patternFill>
      </fill>
    </dxf>
    <dxf>
      <fill>
        <patternFill patternType="gray125">
          <bgColor theme="0" tint="-0.34998626667073579"/>
        </patternFill>
      </fill>
    </dxf>
    <dxf>
      <fill>
        <patternFill patternType="gray125">
          <bgColor theme="0" tint="-0.34998626667073579"/>
        </patternFill>
      </fill>
    </dxf>
    <dxf>
      <fill>
        <patternFill patternType="gray125">
          <fgColor auto="1"/>
          <bgColor theme="0" tint="-0.34998626667073579"/>
        </patternFill>
      </fill>
    </dxf>
    <dxf>
      <fill>
        <patternFill patternType="gray125">
          <bgColor theme="0" tint="-0.34998626667073579"/>
        </patternFill>
      </fill>
    </dxf>
    <dxf>
      <font>
        <b val="0"/>
        <i/>
        <color rgb="FFFF0000"/>
      </font>
    </dxf>
    <dxf>
      <font>
        <b val="0"/>
        <i/>
        <color rgb="FF0070C0"/>
      </font>
    </dxf>
    <dxf>
      <font>
        <b val="0"/>
        <i/>
        <color rgb="FFFF0000"/>
      </font>
    </dxf>
    <dxf>
      <font>
        <b val="0"/>
        <i/>
        <color rgb="FF0070C0"/>
      </font>
    </dxf>
    <dxf>
      <font>
        <b val="0"/>
        <i/>
        <color rgb="FFFF0000"/>
      </font>
    </dxf>
    <dxf>
      <font>
        <b val="0"/>
        <i/>
        <color rgb="FF0070C0"/>
      </font>
    </dxf>
    <dxf>
      <font>
        <b val="0"/>
        <i/>
        <color rgb="FFFF0000"/>
      </font>
    </dxf>
    <dxf>
      <font>
        <b val="0"/>
        <i/>
        <color rgb="FF0070C0"/>
      </font>
    </dxf>
    <dxf>
      <font>
        <b val="0"/>
        <i/>
        <color rgb="FF0070C0"/>
      </font>
    </dxf>
    <dxf>
      <font>
        <b val="0"/>
        <i/>
        <color rgb="FFFF0000"/>
      </font>
    </dxf>
    <dxf>
      <font>
        <b val="0"/>
        <i/>
        <color rgb="FFFF0000"/>
      </font>
    </dxf>
    <dxf>
      <font>
        <b val="0"/>
        <i/>
        <color rgb="FF0070C0"/>
      </font>
    </dxf>
    <dxf>
      <font>
        <b val="0"/>
        <i/>
        <color rgb="FF0070C0"/>
      </font>
    </dxf>
    <dxf>
      <font>
        <b val="0"/>
        <i/>
        <color rgb="FFFF0000"/>
      </font>
    </dxf>
    <dxf>
      <font>
        <b val="0"/>
        <i/>
        <color rgb="FF0070C0"/>
      </font>
    </dxf>
    <dxf>
      <font>
        <b val="0"/>
        <i/>
        <color rgb="FFFF0000"/>
      </font>
    </dxf>
    <dxf>
      <font>
        <b val="0"/>
        <i/>
        <color rgb="FF0070C0"/>
      </font>
    </dxf>
    <dxf>
      <font>
        <b val="0"/>
        <i/>
        <color rgb="FFFF0000"/>
      </font>
    </dxf>
    <dxf>
      <font>
        <b val="0"/>
        <i/>
        <color rgb="FF0070C0"/>
      </font>
    </dxf>
    <dxf>
      <font>
        <b val="0"/>
        <i/>
        <color rgb="FFFF0000"/>
      </font>
    </dxf>
    <dxf>
      <font>
        <b val="0"/>
        <i/>
        <color rgb="FF0070C0"/>
      </font>
    </dxf>
    <dxf>
      <font>
        <b val="0"/>
        <i/>
        <color rgb="FFFF0000"/>
      </font>
    </dxf>
    <dxf>
      <font>
        <b val="0"/>
        <i/>
        <color rgb="FFFF0000"/>
      </font>
    </dxf>
    <dxf>
      <font>
        <b val="0"/>
        <i/>
        <color rgb="FF0070C0"/>
      </font>
    </dxf>
    <dxf>
      <font>
        <b val="0"/>
        <i/>
        <color rgb="FF0070C0"/>
      </font>
    </dxf>
    <dxf>
      <font>
        <b val="0"/>
        <i/>
        <color rgb="FFFF0000"/>
      </font>
    </dxf>
    <dxf>
      <font>
        <b val="0"/>
        <i/>
        <color rgb="FFFF0000"/>
      </font>
    </dxf>
    <dxf>
      <font>
        <b val="0"/>
        <i/>
        <color rgb="FF0070C0"/>
      </font>
    </dxf>
    <dxf>
      <font>
        <b val="0"/>
        <i/>
        <color rgb="FFFF0000"/>
      </font>
    </dxf>
    <dxf>
      <font>
        <b val="0"/>
        <i/>
        <color rgb="FF0070C0"/>
      </font>
    </dxf>
    <dxf>
      <font>
        <b val="0"/>
        <i/>
        <color rgb="FFFF0000"/>
      </font>
    </dxf>
    <dxf>
      <font>
        <b val="0"/>
        <i/>
        <color rgb="FF0070C0"/>
      </font>
    </dxf>
    <dxf>
      <font>
        <b val="0"/>
        <i/>
        <color rgb="FF0070C0"/>
      </font>
    </dxf>
    <dxf>
      <font>
        <b val="0"/>
        <i/>
        <color rgb="FFFF0000"/>
      </font>
    </dxf>
    <dxf>
      <font>
        <b val="0"/>
        <i/>
        <color rgb="FFFF0000"/>
      </font>
    </dxf>
    <dxf>
      <font>
        <b val="0"/>
        <i/>
        <color rgb="FF0070C0"/>
      </font>
    </dxf>
    <dxf>
      <font>
        <b val="0"/>
        <i/>
        <color rgb="FF0070C0"/>
      </font>
    </dxf>
    <dxf>
      <font>
        <b val="0"/>
        <i/>
        <color rgb="FFFF0000"/>
      </font>
    </dxf>
    <dxf>
      <font>
        <b val="0"/>
        <i/>
        <color rgb="FFFF0000"/>
      </font>
    </dxf>
    <dxf>
      <font>
        <b val="0"/>
        <i/>
        <color rgb="FF0070C0"/>
      </font>
    </dxf>
    <dxf>
      <font>
        <b val="0"/>
        <i/>
        <color rgb="FF0070C0"/>
      </font>
    </dxf>
    <dxf>
      <font>
        <b val="0"/>
        <i/>
        <color rgb="FFFF0000"/>
      </font>
    </dxf>
    <dxf>
      <font>
        <b val="0"/>
        <i/>
        <color rgb="FF0070C0"/>
      </font>
    </dxf>
    <dxf>
      <font>
        <b val="0"/>
        <i/>
        <color rgb="FFFF0000"/>
      </font>
    </dxf>
    <dxf>
      <font>
        <b val="0"/>
        <i/>
        <color rgb="FF0070C0"/>
      </font>
    </dxf>
    <dxf>
      <font>
        <b val="0"/>
        <i/>
        <color rgb="FFFF0000"/>
      </font>
    </dxf>
    <dxf>
      <font>
        <b val="0"/>
        <i/>
        <color rgb="FF0070C0"/>
      </font>
    </dxf>
    <dxf>
      <font>
        <b val="0"/>
        <i/>
        <color rgb="FFFF0000"/>
      </font>
    </dxf>
    <dxf>
      <font>
        <b val="0"/>
        <i/>
        <color rgb="FFFF0000"/>
      </font>
    </dxf>
    <dxf>
      <font>
        <b val="0"/>
        <i/>
        <color rgb="FF0070C0"/>
      </font>
    </dxf>
    <dxf>
      <font>
        <b val="0"/>
        <i/>
        <color rgb="FFFF0000"/>
      </font>
    </dxf>
    <dxf>
      <font>
        <b val="0"/>
        <i/>
        <color rgb="FF0070C0"/>
      </font>
    </dxf>
    <dxf>
      <font>
        <b val="0"/>
        <i/>
        <color rgb="FFFF0000"/>
      </font>
    </dxf>
    <dxf>
      <font>
        <b val="0"/>
        <i/>
        <color rgb="FF0070C0"/>
      </font>
    </dxf>
    <dxf>
      <font>
        <b val="0"/>
        <i/>
        <color rgb="FF0070C0"/>
      </font>
    </dxf>
    <dxf>
      <font>
        <b val="0"/>
        <i/>
        <color rgb="FFFF0000"/>
      </font>
    </dxf>
    <dxf>
      <font>
        <b val="0"/>
        <i/>
        <color rgb="FFFF0000"/>
      </font>
    </dxf>
    <dxf>
      <font>
        <b val="0"/>
        <i/>
        <color rgb="FF0070C0"/>
      </font>
    </dxf>
    <dxf>
      <font>
        <b val="0"/>
        <i/>
        <color rgb="FF0070C0"/>
      </font>
    </dxf>
    <dxf>
      <font>
        <b val="0"/>
        <i/>
        <color rgb="FFFF0000"/>
      </font>
    </dxf>
    <dxf>
      <font>
        <b val="0"/>
        <i/>
        <color rgb="FFFF0000"/>
      </font>
    </dxf>
    <dxf>
      <font>
        <b val="0"/>
        <i/>
        <color rgb="FF0070C0"/>
      </font>
    </dxf>
    <dxf>
      <font>
        <b val="0"/>
        <i/>
        <color rgb="FF0070C0"/>
      </font>
    </dxf>
    <dxf>
      <font>
        <b val="0"/>
        <i/>
        <color rgb="FFFF0000"/>
      </font>
    </dxf>
    <dxf>
      <font>
        <b val="0"/>
        <i/>
        <color rgb="FF0070C0"/>
      </font>
    </dxf>
    <dxf>
      <font>
        <b val="0"/>
        <i/>
        <color rgb="FFFF0000"/>
      </font>
    </dxf>
    <dxf>
      <font>
        <b val="0"/>
        <i/>
        <color rgb="FF0070C0"/>
      </font>
    </dxf>
    <dxf>
      <font>
        <b val="0"/>
        <i/>
        <color rgb="FFFF0000"/>
      </font>
    </dxf>
    <dxf>
      <font>
        <b val="0"/>
        <i/>
        <color rgb="FF0070C0"/>
      </font>
    </dxf>
    <dxf>
      <font>
        <b val="0"/>
        <i/>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69850</xdr:colOff>
      <xdr:row>0</xdr:row>
      <xdr:rowOff>50800</xdr:rowOff>
    </xdr:from>
    <xdr:to>
      <xdr:col>0</xdr:col>
      <xdr:colOff>588829</xdr:colOff>
      <xdr:row>1</xdr:row>
      <xdr:rowOff>371457</xdr:rowOff>
    </xdr:to>
    <xdr:pic>
      <xdr:nvPicPr>
        <xdr:cNvPr id="3" name="Picture 2">
          <a:extLst>
            <a:ext uri="{FF2B5EF4-FFF2-40B4-BE49-F238E27FC236}">
              <a16:creationId xmlns:a16="http://schemas.microsoft.com/office/drawing/2014/main" id="{77404EF7-8271-48EA-B463-5A272C0349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850" y="50800"/>
          <a:ext cx="518979" cy="5175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67235</xdr:colOff>
      <xdr:row>0</xdr:row>
      <xdr:rowOff>67235</xdr:rowOff>
    </xdr:from>
    <xdr:to>
      <xdr:col>0</xdr:col>
      <xdr:colOff>586214</xdr:colOff>
      <xdr:row>1</xdr:row>
      <xdr:rowOff>253421</xdr:rowOff>
    </xdr:to>
    <xdr:pic>
      <xdr:nvPicPr>
        <xdr:cNvPr id="3" name="Picture 2">
          <a:extLst>
            <a:ext uri="{FF2B5EF4-FFF2-40B4-BE49-F238E27FC236}">
              <a16:creationId xmlns:a16="http://schemas.microsoft.com/office/drawing/2014/main" id="{A498C9A0-1F58-44A8-AC98-402378D8CA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518979" cy="5148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44824</xdr:colOff>
      <xdr:row>0</xdr:row>
      <xdr:rowOff>52294</xdr:rowOff>
    </xdr:from>
    <xdr:to>
      <xdr:col>0</xdr:col>
      <xdr:colOff>563803</xdr:colOff>
      <xdr:row>1</xdr:row>
      <xdr:rowOff>372951</xdr:rowOff>
    </xdr:to>
    <xdr:pic>
      <xdr:nvPicPr>
        <xdr:cNvPr id="4" name="Picture 3">
          <a:extLst>
            <a:ext uri="{FF2B5EF4-FFF2-40B4-BE49-F238E27FC236}">
              <a16:creationId xmlns:a16="http://schemas.microsoft.com/office/drawing/2014/main" id="{6F110691-BE49-4054-B346-2E0A3B941A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824" y="52294"/>
          <a:ext cx="518979" cy="51489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103188</xdr:colOff>
      <xdr:row>0</xdr:row>
      <xdr:rowOff>71438</xdr:rowOff>
    </xdr:from>
    <xdr:to>
      <xdr:col>0</xdr:col>
      <xdr:colOff>936625</xdr:colOff>
      <xdr:row>1</xdr:row>
      <xdr:rowOff>564937</xdr:rowOff>
    </xdr:to>
    <xdr:pic>
      <xdr:nvPicPr>
        <xdr:cNvPr id="4" name="Picture 3">
          <a:extLst>
            <a:ext uri="{FF2B5EF4-FFF2-40B4-BE49-F238E27FC236}">
              <a16:creationId xmlns:a16="http://schemas.microsoft.com/office/drawing/2014/main" id="{F509293C-25E8-4CFE-A03D-A6EA35696D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188" y="71438"/>
          <a:ext cx="833437" cy="8268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45357</xdr:colOff>
      <xdr:row>0</xdr:row>
      <xdr:rowOff>36286</xdr:rowOff>
    </xdr:from>
    <xdr:to>
      <xdr:col>0</xdr:col>
      <xdr:colOff>878794</xdr:colOff>
      <xdr:row>1</xdr:row>
      <xdr:rowOff>656785</xdr:rowOff>
    </xdr:to>
    <xdr:pic>
      <xdr:nvPicPr>
        <xdr:cNvPr id="3" name="Picture 2">
          <a:extLst>
            <a:ext uri="{FF2B5EF4-FFF2-40B4-BE49-F238E27FC236}">
              <a16:creationId xmlns:a16="http://schemas.microsoft.com/office/drawing/2014/main" id="{AC81CE3F-18D2-47EA-9803-C83DA436D1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357" y="36286"/>
          <a:ext cx="833437" cy="8200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ke/Box/CR%20I+I%20Directorate%20Folder/Impact%20and%20Investment%20Handbook/08.%20Learning%20&amp;%20Reporting/12%20month%20report/Financial%20template%20-%20no%20partner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Grants\2%20Templates%20Forms%20and%20Guidelines\New%20reporting%20templates%202017\Financial%20template%20-%20no%20partne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Proposal budget"/>
      <sheetName val="Drop lists"/>
      <sheetName val="Start up budget"/>
      <sheetName val="Annual Reporting"/>
      <sheetName val="Grant financial overview"/>
    </sheetNames>
    <sheetDataSet>
      <sheetData sheetId="0"/>
      <sheetData sheetId="1"/>
      <sheetData sheetId="2"/>
      <sheetData sheetId="3">
        <row r="100">
          <cell r="B100" t="str">
            <v>TOTAL SAFEGUARDING</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Proposal budget"/>
      <sheetName val="Drop lists"/>
      <sheetName val="Start up budget"/>
      <sheetName val="Annual Reporting"/>
      <sheetName val="Grant financial overview"/>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63"/>
  <sheetViews>
    <sheetView tabSelected="1" zoomScale="85" zoomScaleNormal="85" workbookViewId="0">
      <selection activeCell="C10" sqref="C10"/>
    </sheetView>
  </sheetViews>
  <sheetFormatPr defaultRowHeight="14.5" x14ac:dyDescent="0.35"/>
  <cols>
    <col min="1" max="1" width="19.54296875" customWidth="1"/>
    <col min="2" max="2" width="46.81640625" customWidth="1"/>
    <col min="3" max="3" width="119.54296875" customWidth="1"/>
    <col min="4" max="9" width="9.1796875" style="5"/>
    <col min="10" max="10" width="73.54296875" style="5" customWidth="1"/>
    <col min="11" max="40" width="9.1796875" style="5"/>
  </cols>
  <sheetData>
    <row r="1" spans="1:3" ht="15.75" customHeight="1" thickTop="1" x14ac:dyDescent="0.35">
      <c r="A1" s="329" t="s">
        <v>146</v>
      </c>
      <c r="B1" s="330"/>
      <c r="C1" s="331"/>
    </row>
    <row r="2" spans="1:3" ht="32.25" customHeight="1" x14ac:dyDescent="0.35">
      <c r="A2" s="332"/>
      <c r="B2" s="333"/>
      <c r="C2" s="334"/>
    </row>
    <row r="3" spans="1:3" ht="48" customHeight="1" x14ac:dyDescent="0.35">
      <c r="A3" s="335" t="s">
        <v>136</v>
      </c>
      <c r="B3" s="336"/>
      <c r="C3" s="337"/>
    </row>
    <row r="4" spans="1:3" ht="50.25" customHeight="1" x14ac:dyDescent="0.35">
      <c r="A4" s="338" t="s">
        <v>126</v>
      </c>
      <c r="B4" s="339"/>
      <c r="C4" s="340"/>
    </row>
    <row r="5" spans="1:3" ht="60" customHeight="1" x14ac:dyDescent="0.35">
      <c r="A5" s="326" t="s">
        <v>135</v>
      </c>
      <c r="B5" s="327"/>
      <c r="C5" s="328"/>
    </row>
    <row r="6" spans="1:3" x14ac:dyDescent="0.35">
      <c r="A6" s="14"/>
      <c r="B6" s="11"/>
      <c r="C6" s="12"/>
    </row>
    <row r="7" spans="1:3" x14ac:dyDescent="0.35">
      <c r="A7" s="208" t="s">
        <v>127</v>
      </c>
      <c r="B7" s="190" t="s">
        <v>128</v>
      </c>
      <c r="C7" s="209" t="s">
        <v>129</v>
      </c>
    </row>
    <row r="8" spans="1:3" ht="214.5" customHeight="1" x14ac:dyDescent="0.35">
      <c r="A8" s="210" t="s">
        <v>137</v>
      </c>
      <c r="B8" s="207" t="s">
        <v>138</v>
      </c>
      <c r="C8" s="211" t="s">
        <v>139</v>
      </c>
    </row>
    <row r="9" spans="1:3" ht="105.75" customHeight="1" x14ac:dyDescent="0.35">
      <c r="A9" s="212" t="s">
        <v>151</v>
      </c>
      <c r="B9" s="203" t="s">
        <v>140</v>
      </c>
      <c r="C9" s="213" t="s">
        <v>141</v>
      </c>
    </row>
    <row r="10" spans="1:3" ht="319" x14ac:dyDescent="0.35">
      <c r="A10" s="212" t="s">
        <v>132</v>
      </c>
      <c r="B10" s="204" t="s">
        <v>133</v>
      </c>
      <c r="C10" s="214" t="s">
        <v>155</v>
      </c>
    </row>
    <row r="11" spans="1:3" ht="73" thickBot="1" x14ac:dyDescent="0.4">
      <c r="A11" s="215" t="s">
        <v>152</v>
      </c>
      <c r="B11" s="216" t="s">
        <v>142</v>
      </c>
      <c r="C11" s="217" t="s">
        <v>134</v>
      </c>
    </row>
    <row r="12" spans="1:3" s="5" customFormat="1" ht="15" thickTop="1" x14ac:dyDescent="0.35"/>
    <row r="13" spans="1:3" s="5" customFormat="1" x14ac:dyDescent="0.35"/>
    <row r="14" spans="1:3" s="5" customFormat="1" x14ac:dyDescent="0.35"/>
    <row r="15" spans="1:3" s="5" customFormat="1" x14ac:dyDescent="0.35"/>
    <row r="16" spans="1:3" s="5" customFormat="1" x14ac:dyDescent="0.35"/>
    <row r="17" s="5" customFormat="1" x14ac:dyDescent="0.35"/>
    <row r="18" s="5" customFormat="1" x14ac:dyDescent="0.35"/>
    <row r="19" s="5" customFormat="1" x14ac:dyDescent="0.35"/>
    <row r="20" s="5" customFormat="1" x14ac:dyDescent="0.35"/>
    <row r="21" s="5" customFormat="1" x14ac:dyDescent="0.35"/>
    <row r="22" s="5" customFormat="1" x14ac:dyDescent="0.35"/>
    <row r="23" s="5" customFormat="1" x14ac:dyDescent="0.35"/>
    <row r="24" s="5" customFormat="1" x14ac:dyDescent="0.35"/>
    <row r="25" s="5" customFormat="1" x14ac:dyDescent="0.35"/>
    <row r="26" s="5" customFormat="1" x14ac:dyDescent="0.35"/>
    <row r="27" s="5" customFormat="1" x14ac:dyDescent="0.35"/>
    <row r="28" s="5" customFormat="1" x14ac:dyDescent="0.35"/>
    <row r="29" s="5" customFormat="1" x14ac:dyDescent="0.35"/>
    <row r="30" s="5" customFormat="1" x14ac:dyDescent="0.35"/>
    <row r="31" s="5" customFormat="1" x14ac:dyDescent="0.35"/>
    <row r="32" s="5" customFormat="1" x14ac:dyDescent="0.35"/>
    <row r="33" s="5" customFormat="1" x14ac:dyDescent="0.35"/>
    <row r="34" s="5" customFormat="1" x14ac:dyDescent="0.35"/>
    <row r="35" s="5" customFormat="1" x14ac:dyDescent="0.35"/>
    <row r="36" s="5" customFormat="1" x14ac:dyDescent="0.35"/>
    <row r="37" s="5" customFormat="1" x14ac:dyDescent="0.35"/>
    <row r="38" s="5" customFormat="1" x14ac:dyDescent="0.35"/>
    <row r="39" s="5" customFormat="1" x14ac:dyDescent="0.35"/>
    <row r="40" s="5" customFormat="1" x14ac:dyDescent="0.35"/>
    <row r="41" s="5" customFormat="1" x14ac:dyDescent="0.35"/>
    <row r="42" s="5" customFormat="1" x14ac:dyDescent="0.35"/>
    <row r="43" s="5" customFormat="1" x14ac:dyDescent="0.35"/>
    <row r="44" s="5" customFormat="1" x14ac:dyDescent="0.35"/>
    <row r="45" s="5" customFormat="1" x14ac:dyDescent="0.35"/>
    <row r="46" s="5" customFormat="1" x14ac:dyDescent="0.35"/>
    <row r="47" s="5" customFormat="1" x14ac:dyDescent="0.35"/>
    <row r="48" s="5" customFormat="1" x14ac:dyDescent="0.35"/>
    <row r="49" s="5" customFormat="1" x14ac:dyDescent="0.35"/>
    <row r="50" s="5" customFormat="1" x14ac:dyDescent="0.35"/>
    <row r="51" s="5" customFormat="1" x14ac:dyDescent="0.35"/>
    <row r="52" s="5" customFormat="1" x14ac:dyDescent="0.35"/>
    <row r="53" s="5" customFormat="1" x14ac:dyDescent="0.35"/>
    <row r="54" s="5" customFormat="1" x14ac:dyDescent="0.35"/>
    <row r="55" s="5" customFormat="1" x14ac:dyDescent="0.35"/>
    <row r="56" s="5" customFormat="1" x14ac:dyDescent="0.35"/>
    <row r="57" s="5" customFormat="1" x14ac:dyDescent="0.35"/>
    <row r="58" s="5" customFormat="1" x14ac:dyDescent="0.35"/>
    <row r="59" s="5" customFormat="1" x14ac:dyDescent="0.35"/>
    <row r="60" s="5" customFormat="1" x14ac:dyDescent="0.35"/>
    <row r="61" s="5" customFormat="1" x14ac:dyDescent="0.35"/>
    <row r="62" s="5" customFormat="1" x14ac:dyDescent="0.35"/>
    <row r="63" s="5" customFormat="1" x14ac:dyDescent="0.35"/>
    <row r="64" s="5" customFormat="1" x14ac:dyDescent="0.35"/>
    <row r="65" s="5" customFormat="1" x14ac:dyDescent="0.35"/>
    <row r="66" s="5" customFormat="1" x14ac:dyDescent="0.35"/>
    <row r="67" s="5" customFormat="1" x14ac:dyDescent="0.35"/>
    <row r="68" s="5" customFormat="1" x14ac:dyDescent="0.35"/>
    <row r="69" s="5" customFormat="1" x14ac:dyDescent="0.35"/>
    <row r="70" s="5" customFormat="1" x14ac:dyDescent="0.35"/>
    <row r="71" s="5" customFormat="1" x14ac:dyDescent="0.35"/>
    <row r="72" s="5" customFormat="1" x14ac:dyDescent="0.35"/>
    <row r="73" s="5" customFormat="1" x14ac:dyDescent="0.35"/>
    <row r="74" s="5" customFormat="1" x14ac:dyDescent="0.35"/>
    <row r="75" s="5" customFormat="1" x14ac:dyDescent="0.35"/>
    <row r="76" s="5" customFormat="1" x14ac:dyDescent="0.35"/>
    <row r="77" s="5" customFormat="1" x14ac:dyDescent="0.35"/>
    <row r="78" s="5" customFormat="1" x14ac:dyDescent="0.35"/>
    <row r="79" s="5" customFormat="1" x14ac:dyDescent="0.35"/>
    <row r="80" s="5" customFormat="1" x14ac:dyDescent="0.35"/>
    <row r="81" s="5" customFormat="1" x14ac:dyDescent="0.35"/>
    <row r="82" s="5" customFormat="1" x14ac:dyDescent="0.35"/>
    <row r="83" s="5" customFormat="1" x14ac:dyDescent="0.35"/>
    <row r="84" s="5" customFormat="1" x14ac:dyDescent="0.35"/>
    <row r="85" s="5" customFormat="1" x14ac:dyDescent="0.35"/>
    <row r="86" s="5" customFormat="1" x14ac:dyDescent="0.35"/>
    <row r="87" s="5" customFormat="1" x14ac:dyDescent="0.35"/>
    <row r="88" s="5" customFormat="1" x14ac:dyDescent="0.35"/>
    <row r="89" s="5" customFormat="1" x14ac:dyDescent="0.35"/>
    <row r="90" s="5" customFormat="1" x14ac:dyDescent="0.35"/>
    <row r="91" s="5" customFormat="1" x14ac:dyDescent="0.35"/>
    <row r="92" s="5" customFormat="1" x14ac:dyDescent="0.35"/>
    <row r="93" s="5" customFormat="1" x14ac:dyDescent="0.35"/>
    <row r="94" s="5" customFormat="1" x14ac:dyDescent="0.35"/>
    <row r="95" s="5" customFormat="1" x14ac:dyDescent="0.35"/>
    <row r="96" s="5" customFormat="1" x14ac:dyDescent="0.35"/>
    <row r="97" s="5" customFormat="1" x14ac:dyDescent="0.35"/>
    <row r="98" s="5" customFormat="1" x14ac:dyDescent="0.35"/>
    <row r="99" s="5" customFormat="1" x14ac:dyDescent="0.35"/>
    <row r="100" s="5" customFormat="1" x14ac:dyDescent="0.35"/>
    <row r="101" s="5" customFormat="1" x14ac:dyDescent="0.35"/>
    <row r="102" s="5" customFormat="1" x14ac:dyDescent="0.35"/>
    <row r="103" s="5" customFormat="1" x14ac:dyDescent="0.35"/>
    <row r="104" s="5" customFormat="1" x14ac:dyDescent="0.35"/>
    <row r="105" s="5" customFormat="1" x14ac:dyDescent="0.35"/>
    <row r="106" s="5" customFormat="1" x14ac:dyDescent="0.35"/>
    <row r="107" s="5" customFormat="1" x14ac:dyDescent="0.35"/>
    <row r="108" s="5" customFormat="1" x14ac:dyDescent="0.35"/>
    <row r="109" s="5" customFormat="1" x14ac:dyDescent="0.35"/>
    <row r="110" s="5" customFormat="1" x14ac:dyDescent="0.35"/>
    <row r="111" s="5" customFormat="1" x14ac:dyDescent="0.35"/>
    <row r="112" s="5" customFormat="1" x14ac:dyDescent="0.35"/>
    <row r="113" s="5" customFormat="1" x14ac:dyDescent="0.35"/>
    <row r="114" s="5" customFormat="1" x14ac:dyDescent="0.35"/>
    <row r="115" s="5" customFormat="1" x14ac:dyDescent="0.35"/>
    <row r="116" s="5" customFormat="1" x14ac:dyDescent="0.35"/>
    <row r="117" s="5" customFormat="1" x14ac:dyDescent="0.35"/>
    <row r="118" s="5" customFormat="1" x14ac:dyDescent="0.35"/>
    <row r="119" s="5" customFormat="1" x14ac:dyDescent="0.35"/>
    <row r="120" s="5" customFormat="1" x14ac:dyDescent="0.35"/>
    <row r="121" s="5" customFormat="1" x14ac:dyDescent="0.35"/>
    <row r="122" s="5" customFormat="1" x14ac:dyDescent="0.35"/>
    <row r="123" s="5" customFormat="1" x14ac:dyDescent="0.35"/>
    <row r="124" s="5" customFormat="1" x14ac:dyDescent="0.35"/>
    <row r="125" s="5" customFormat="1" x14ac:dyDescent="0.35"/>
    <row r="126" s="5" customFormat="1" x14ac:dyDescent="0.35"/>
    <row r="127" s="5" customFormat="1" x14ac:dyDescent="0.35"/>
    <row r="128" s="5" customFormat="1" x14ac:dyDescent="0.35"/>
    <row r="129" s="5" customFormat="1" x14ac:dyDescent="0.35"/>
    <row r="130" s="5" customFormat="1" x14ac:dyDescent="0.35"/>
    <row r="131" s="5" customFormat="1" x14ac:dyDescent="0.35"/>
    <row r="132" s="5" customFormat="1" x14ac:dyDescent="0.35"/>
    <row r="133" s="5" customFormat="1" x14ac:dyDescent="0.35"/>
    <row r="134" s="5" customFormat="1" x14ac:dyDescent="0.35"/>
    <row r="135" s="5" customFormat="1" x14ac:dyDescent="0.35"/>
    <row r="136" s="5" customFormat="1" x14ac:dyDescent="0.35"/>
    <row r="137" s="5" customFormat="1" x14ac:dyDescent="0.35"/>
    <row r="138" s="5" customFormat="1" x14ac:dyDescent="0.35"/>
    <row r="139" s="5" customFormat="1" x14ac:dyDescent="0.35"/>
    <row r="140" s="5" customFormat="1" x14ac:dyDescent="0.35"/>
    <row r="141" s="5" customFormat="1" x14ac:dyDescent="0.35"/>
    <row r="142" s="5" customFormat="1" x14ac:dyDescent="0.35"/>
    <row r="143" s="5" customFormat="1" x14ac:dyDescent="0.35"/>
    <row r="144" s="5" customFormat="1" x14ac:dyDescent="0.35"/>
    <row r="145" s="5" customFormat="1" x14ac:dyDescent="0.35"/>
    <row r="146" s="5" customFormat="1" x14ac:dyDescent="0.35"/>
    <row r="147" s="5" customFormat="1" x14ac:dyDescent="0.35"/>
    <row r="148" s="5" customFormat="1" x14ac:dyDescent="0.35"/>
    <row r="149" s="5" customFormat="1" x14ac:dyDescent="0.35"/>
    <row r="150" s="5" customFormat="1" x14ac:dyDescent="0.35"/>
    <row r="151" s="5" customFormat="1" x14ac:dyDescent="0.35"/>
    <row r="152" s="5" customFormat="1" x14ac:dyDescent="0.35"/>
    <row r="153" s="5" customFormat="1" x14ac:dyDescent="0.35"/>
    <row r="154" s="5" customFormat="1" x14ac:dyDescent="0.35"/>
    <row r="155" s="5" customFormat="1" x14ac:dyDescent="0.35"/>
    <row r="156" s="5" customFormat="1" x14ac:dyDescent="0.35"/>
    <row r="157" s="5" customFormat="1" x14ac:dyDescent="0.35"/>
    <row r="158" s="5" customFormat="1" x14ac:dyDescent="0.35"/>
    <row r="159" s="5" customFormat="1" x14ac:dyDescent="0.35"/>
    <row r="160" s="5" customFormat="1" x14ac:dyDescent="0.35"/>
    <row r="161" s="5" customFormat="1" x14ac:dyDescent="0.35"/>
    <row r="162" s="5" customFormat="1" x14ac:dyDescent="0.35"/>
    <row r="163" s="5" customFormat="1" x14ac:dyDescent="0.35"/>
  </sheetData>
  <sheetProtection algorithmName="SHA-512" hashValue="1VXEbZdGrvLacUpVVKIQRqrpJ4PMjmxSP7ctyGqQJ3XCCV000gFB/zfi6+R3zmx7/c7whTYrdyyW3p3Y1ocnEw==" saltValue="gRIqolW3TuQsvl8nfd4PeA==" spinCount="100000" sheet="1" objects="1" scenarios="1"/>
  <mergeCells count="4">
    <mergeCell ref="A5:C5"/>
    <mergeCell ref="A1:C2"/>
    <mergeCell ref="A3:C3"/>
    <mergeCell ref="A4:C4"/>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182"/>
  <sheetViews>
    <sheetView topLeftCell="A88" zoomScale="80" zoomScaleNormal="80" zoomScaleSheetLayoutView="85" zoomScalePageLayoutView="70" workbookViewId="0">
      <selection activeCell="D99" sqref="D99:F99"/>
    </sheetView>
  </sheetViews>
  <sheetFormatPr defaultColWidth="9.1796875" defaultRowHeight="14.5" x14ac:dyDescent="0.35"/>
  <cols>
    <col min="1" max="1" width="18.81640625" style="33" customWidth="1"/>
    <col min="2" max="2" width="31.81640625" style="33" customWidth="1"/>
    <col min="3" max="3" width="24.54296875" style="33" customWidth="1"/>
    <col min="4" max="9" width="16" style="33" customWidth="1"/>
    <col min="10" max="10" width="46.54296875" style="33" customWidth="1"/>
    <col min="11" max="19" width="9.1796875" style="32"/>
    <col min="20" max="20" width="19.453125" style="32" bestFit="1" customWidth="1"/>
    <col min="21" max="48" width="9.1796875" style="32"/>
    <col min="49" max="16384" width="9.1796875" style="33"/>
  </cols>
  <sheetData>
    <row r="1" spans="1:48" ht="26.25" customHeight="1" thickTop="1" x14ac:dyDescent="0.35">
      <c r="A1" s="329" t="s">
        <v>147</v>
      </c>
      <c r="B1" s="330"/>
      <c r="C1" s="330"/>
      <c r="D1" s="330"/>
      <c r="E1" s="330"/>
      <c r="F1" s="330"/>
      <c r="G1" s="330"/>
      <c r="H1" s="330"/>
      <c r="I1" s="330"/>
      <c r="J1" s="331"/>
    </row>
    <row r="2" spans="1:48" ht="27" customHeight="1" x14ac:dyDescent="0.35">
      <c r="A2" s="332"/>
      <c r="B2" s="333"/>
      <c r="C2" s="333"/>
      <c r="D2" s="333"/>
      <c r="E2" s="333"/>
      <c r="F2" s="333"/>
      <c r="G2" s="333"/>
      <c r="H2" s="333"/>
      <c r="I2" s="333"/>
      <c r="J2" s="334"/>
    </row>
    <row r="3" spans="1:48" s="37" customFormat="1" ht="37.5" customHeight="1" x14ac:dyDescent="0.35">
      <c r="A3" s="349" t="s">
        <v>130</v>
      </c>
      <c r="B3" s="350"/>
      <c r="C3" s="350"/>
      <c r="D3" s="350"/>
      <c r="E3" s="350"/>
      <c r="F3" s="350"/>
      <c r="G3" s="350"/>
      <c r="H3" s="350"/>
      <c r="I3" s="350"/>
      <c r="J3" s="36"/>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row>
    <row r="4" spans="1:48" s="37" customFormat="1" ht="17.25" customHeight="1" x14ac:dyDescent="0.5">
      <c r="A4" s="13" t="s">
        <v>121</v>
      </c>
      <c r="B4" s="11"/>
      <c r="C4" s="35"/>
      <c r="D4" s="35"/>
      <c r="E4" s="35"/>
      <c r="F4" s="35"/>
      <c r="G4" s="35"/>
      <c r="H4" s="35"/>
      <c r="I4" s="35"/>
      <c r="J4" s="36"/>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row>
    <row r="5" spans="1:48" s="37" customFormat="1" ht="17.25" customHeight="1" x14ac:dyDescent="0.35">
      <c r="A5" s="145" t="s">
        <v>113</v>
      </c>
      <c r="B5" s="143" t="s">
        <v>114</v>
      </c>
      <c r="D5" s="35"/>
      <c r="E5" s="35"/>
      <c r="F5" s="35"/>
      <c r="G5" s="35"/>
      <c r="H5" s="35"/>
      <c r="I5" s="35"/>
      <c r="J5" s="36"/>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row>
    <row r="6" spans="1:48" s="37" customFormat="1" ht="17.25" customHeight="1" x14ac:dyDescent="0.35">
      <c r="A6" s="198" t="s">
        <v>115</v>
      </c>
      <c r="B6" s="47"/>
      <c r="D6" s="35"/>
      <c r="E6" s="35"/>
      <c r="F6" s="35"/>
      <c r="G6" s="35"/>
      <c r="H6" s="35"/>
      <c r="I6" s="35"/>
      <c r="J6" s="36"/>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row>
    <row r="7" spans="1:48" s="37" customFormat="1" ht="17.25" customHeight="1" x14ac:dyDescent="0.35">
      <c r="A7" s="198" t="s">
        <v>116</v>
      </c>
      <c r="B7" s="47"/>
      <c r="D7" s="35"/>
      <c r="E7" s="35"/>
      <c r="F7" s="35"/>
      <c r="G7" s="35"/>
      <c r="H7" s="35"/>
      <c r="I7" s="35"/>
      <c r="J7" s="36"/>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row>
    <row r="8" spans="1:48" s="37" customFormat="1" ht="17.25" customHeight="1" x14ac:dyDescent="0.35">
      <c r="A8" s="198" t="s">
        <v>117</v>
      </c>
      <c r="B8" s="47"/>
      <c r="D8" s="35"/>
      <c r="E8" s="35"/>
      <c r="F8" s="35"/>
      <c r="G8" s="35"/>
      <c r="H8" s="35"/>
      <c r="I8" s="35"/>
      <c r="J8" s="36"/>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row>
    <row r="9" spans="1:48" s="37" customFormat="1" ht="17.25" customHeight="1" x14ac:dyDescent="0.35">
      <c r="A9" s="198" t="s">
        <v>124</v>
      </c>
      <c r="B9" s="47"/>
      <c r="D9" s="35"/>
      <c r="E9" s="35"/>
      <c r="F9" s="35"/>
      <c r="G9" s="35"/>
      <c r="H9" s="35"/>
      <c r="I9" s="35"/>
      <c r="J9" s="36"/>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row>
    <row r="10" spans="1:48" s="37" customFormat="1" ht="17.25" customHeight="1" x14ac:dyDescent="0.35">
      <c r="A10" s="198" t="s">
        <v>118</v>
      </c>
      <c r="B10" s="47"/>
      <c r="D10" s="35"/>
      <c r="E10" s="35"/>
      <c r="F10" s="35"/>
      <c r="G10" s="35"/>
      <c r="H10" s="35"/>
      <c r="I10" s="35"/>
      <c r="J10" s="36"/>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row>
    <row r="11" spans="1:48" s="37" customFormat="1" ht="17.25" customHeight="1" x14ac:dyDescent="0.35">
      <c r="A11" s="198" t="s">
        <v>119</v>
      </c>
      <c r="B11" s="47"/>
      <c r="D11" s="35"/>
      <c r="E11" s="35"/>
      <c r="F11" s="35"/>
      <c r="G11" s="35"/>
      <c r="H11" s="35"/>
      <c r="I11" s="35"/>
      <c r="J11" s="36"/>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row>
    <row r="12" spans="1:48" s="37" customFormat="1" ht="17.25" customHeight="1" x14ac:dyDescent="0.35">
      <c r="A12" s="34"/>
      <c r="B12" s="35"/>
      <c r="C12" s="35"/>
      <c r="D12" s="35"/>
      <c r="E12" s="35"/>
      <c r="F12" s="35"/>
      <c r="G12" s="35"/>
      <c r="H12" s="35"/>
      <c r="I12" s="35"/>
      <c r="J12" s="36"/>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row>
    <row r="13" spans="1:48" ht="21" x14ac:dyDescent="0.5">
      <c r="A13" s="38" t="s">
        <v>74</v>
      </c>
      <c r="B13" s="39"/>
      <c r="C13" s="39"/>
      <c r="D13" s="39"/>
      <c r="E13" s="39"/>
      <c r="F13" s="39"/>
      <c r="G13" s="39"/>
      <c r="H13" s="39"/>
      <c r="I13" s="39"/>
      <c r="J13" s="40"/>
    </row>
    <row r="14" spans="1:48" ht="29" x14ac:dyDescent="0.35">
      <c r="A14" s="41" t="s">
        <v>66</v>
      </c>
      <c r="B14" s="42" t="s">
        <v>67</v>
      </c>
      <c r="C14" s="43" t="s">
        <v>68</v>
      </c>
      <c r="D14" s="43" t="s">
        <v>69</v>
      </c>
      <c r="E14" s="43" t="s">
        <v>70</v>
      </c>
      <c r="F14" s="43" t="s">
        <v>71</v>
      </c>
      <c r="G14" s="43" t="s">
        <v>72</v>
      </c>
      <c r="H14" s="44" t="s">
        <v>10</v>
      </c>
      <c r="I14" s="42" t="s">
        <v>14</v>
      </c>
      <c r="J14" s="147" t="s">
        <v>73</v>
      </c>
    </row>
    <row r="15" spans="1:48" ht="29" x14ac:dyDescent="0.35">
      <c r="A15" s="45" t="s">
        <v>143</v>
      </c>
      <c r="B15" s="46"/>
      <c r="C15" s="133"/>
      <c r="D15" s="133"/>
      <c r="E15" s="133"/>
      <c r="F15" s="133"/>
      <c r="G15" s="133"/>
      <c r="H15" s="191">
        <f>SUM(C15:G15)</f>
        <v>0</v>
      </c>
      <c r="I15" s="47"/>
      <c r="J15" s="175"/>
    </row>
    <row r="16" spans="1:48" x14ac:dyDescent="0.35">
      <c r="A16" s="48"/>
      <c r="B16" s="46"/>
      <c r="C16" s="133"/>
      <c r="D16" s="133"/>
      <c r="E16" s="133"/>
      <c r="F16" s="133"/>
      <c r="G16" s="133"/>
      <c r="H16" s="191">
        <f t="shared" ref="H16:H20" si="0">SUM(C16:G16)</f>
        <v>0</v>
      </c>
      <c r="I16" s="47"/>
      <c r="J16" s="175"/>
    </row>
    <row r="17" spans="1:49" x14ac:dyDescent="0.35">
      <c r="A17" s="48"/>
      <c r="B17" s="46"/>
      <c r="C17" s="133"/>
      <c r="D17" s="133"/>
      <c r="E17" s="133"/>
      <c r="F17" s="133"/>
      <c r="G17" s="133"/>
      <c r="H17" s="191">
        <f t="shared" si="0"/>
        <v>0</v>
      </c>
      <c r="I17" s="47"/>
      <c r="J17" s="175"/>
    </row>
    <row r="18" spans="1:49" x14ac:dyDescent="0.35">
      <c r="A18" s="48"/>
      <c r="B18" s="46"/>
      <c r="C18" s="133"/>
      <c r="D18" s="133"/>
      <c r="E18" s="133"/>
      <c r="F18" s="133"/>
      <c r="G18" s="133"/>
      <c r="H18" s="191">
        <f t="shared" si="0"/>
        <v>0</v>
      </c>
      <c r="I18" s="47"/>
      <c r="J18" s="175"/>
    </row>
    <row r="19" spans="1:49" x14ac:dyDescent="0.35">
      <c r="A19" s="48"/>
      <c r="B19" s="46"/>
      <c r="C19" s="133"/>
      <c r="D19" s="133"/>
      <c r="E19" s="133"/>
      <c r="F19" s="133"/>
      <c r="G19" s="133"/>
      <c r="H19" s="191">
        <f t="shared" si="0"/>
        <v>0</v>
      </c>
      <c r="I19" s="47"/>
      <c r="J19" s="175"/>
    </row>
    <row r="20" spans="1:49" x14ac:dyDescent="0.35">
      <c r="A20" s="48"/>
      <c r="B20" s="46"/>
      <c r="C20" s="133"/>
      <c r="D20" s="133"/>
      <c r="E20" s="133"/>
      <c r="F20" s="133"/>
      <c r="G20" s="133"/>
      <c r="H20" s="191">
        <f t="shared" si="0"/>
        <v>0</v>
      </c>
      <c r="I20" s="47"/>
      <c r="J20" s="175"/>
    </row>
    <row r="21" spans="1:49" ht="15.5" x14ac:dyDescent="0.35">
      <c r="A21" s="49"/>
      <c r="B21" s="50" t="s">
        <v>11</v>
      </c>
      <c r="C21" s="72">
        <f>SUM(C15:C20)</f>
        <v>0</v>
      </c>
      <c r="D21" s="72">
        <f t="shared" ref="D21:G21" si="1">SUM(D15:D20)</f>
        <v>0</v>
      </c>
      <c r="E21" s="72">
        <f t="shared" si="1"/>
        <v>0</v>
      </c>
      <c r="F21" s="72">
        <f t="shared" si="1"/>
        <v>0</v>
      </c>
      <c r="G21" s="72">
        <f t="shared" si="1"/>
        <v>0</v>
      </c>
      <c r="H21" s="72">
        <f>SUM(H15:H20)</f>
        <v>0</v>
      </c>
      <c r="I21" s="51"/>
      <c r="J21" s="76"/>
    </row>
    <row r="22" spans="1:49" s="37" customFormat="1" x14ac:dyDescent="0.35">
      <c r="A22" s="52"/>
      <c r="B22" s="53"/>
      <c r="C22" s="53"/>
      <c r="D22" s="54"/>
      <c r="E22" s="54"/>
      <c r="F22" s="54"/>
      <c r="G22" s="54"/>
      <c r="H22" s="54"/>
      <c r="I22" s="54"/>
      <c r="J22" s="76"/>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row>
    <row r="23" spans="1:49" ht="21.5" thickBot="1" x14ac:dyDescent="0.55000000000000004">
      <c r="A23" s="55" t="s">
        <v>78</v>
      </c>
      <c r="B23" s="39"/>
      <c r="C23" s="39"/>
      <c r="D23" s="39"/>
      <c r="E23" s="39"/>
      <c r="F23" s="39"/>
      <c r="G23" s="39"/>
      <c r="H23" s="39"/>
      <c r="I23" s="39"/>
      <c r="J23" s="40"/>
    </row>
    <row r="24" spans="1:49" ht="54" thickBot="1" x14ac:dyDescent="0.4">
      <c r="A24" s="202" t="s">
        <v>131</v>
      </c>
      <c r="B24" s="201" t="s">
        <v>13</v>
      </c>
      <c r="C24" s="144" t="s">
        <v>120</v>
      </c>
      <c r="D24" s="56" t="s">
        <v>30</v>
      </c>
      <c r="E24" s="56" t="s">
        <v>31</v>
      </c>
      <c r="F24" s="56" t="s">
        <v>32</v>
      </c>
      <c r="G24" s="56" t="s">
        <v>33</v>
      </c>
      <c r="H24" s="56" t="s">
        <v>34</v>
      </c>
      <c r="I24" s="57" t="s">
        <v>36</v>
      </c>
      <c r="J24" s="148" t="s">
        <v>12</v>
      </c>
      <c r="U24" s="189" t="s">
        <v>64</v>
      </c>
      <c r="V24" s="32" t="s">
        <v>109</v>
      </c>
      <c r="AW24" s="32"/>
    </row>
    <row r="25" spans="1:49" x14ac:dyDescent="0.35">
      <c r="A25" s="346" t="s">
        <v>0</v>
      </c>
      <c r="B25" s="58"/>
      <c r="C25" s="58"/>
      <c r="D25" s="136"/>
      <c r="E25" s="136"/>
      <c r="F25" s="136"/>
      <c r="G25" s="136"/>
      <c r="H25" s="136"/>
      <c r="I25" s="192">
        <f>SUM(D25:H25)</f>
        <v>0</v>
      </c>
      <c r="J25" s="174"/>
      <c r="U25" s="189" t="b">
        <f>IF(I25&gt;1,TRUE,FALSE)</f>
        <v>0</v>
      </c>
      <c r="AW25" s="32"/>
    </row>
    <row r="26" spans="1:49" x14ac:dyDescent="0.35">
      <c r="A26" s="347"/>
      <c r="B26" s="59"/>
      <c r="C26" s="59"/>
      <c r="D26" s="137"/>
      <c r="E26" s="137"/>
      <c r="F26" s="137"/>
      <c r="G26" s="137"/>
      <c r="H26" s="137"/>
      <c r="I26" s="193">
        <f t="shared" ref="I26:I34" si="2">SUM(D26:H26)</f>
        <v>0</v>
      </c>
      <c r="J26" s="176"/>
      <c r="U26" s="189" t="b">
        <f t="shared" ref="U26:U115" si="3">IF(I26&gt;1,TRUE,FALSE)</f>
        <v>0</v>
      </c>
      <c r="AW26" s="32"/>
    </row>
    <row r="27" spans="1:49" x14ac:dyDescent="0.35">
      <c r="A27" s="347"/>
      <c r="B27" s="59"/>
      <c r="C27" s="59"/>
      <c r="D27" s="137"/>
      <c r="E27" s="137"/>
      <c r="F27" s="137"/>
      <c r="G27" s="137"/>
      <c r="H27" s="137"/>
      <c r="I27" s="193">
        <f t="shared" si="2"/>
        <v>0</v>
      </c>
      <c r="J27" s="176"/>
      <c r="U27" s="189" t="b">
        <f t="shared" si="3"/>
        <v>0</v>
      </c>
      <c r="AW27" s="32"/>
    </row>
    <row r="28" spans="1:49" x14ac:dyDescent="0.35">
      <c r="A28" s="347"/>
      <c r="B28" s="59"/>
      <c r="C28" s="59"/>
      <c r="D28" s="137"/>
      <c r="E28" s="137"/>
      <c r="F28" s="137"/>
      <c r="G28" s="137"/>
      <c r="H28" s="137"/>
      <c r="I28" s="193">
        <f t="shared" si="2"/>
        <v>0</v>
      </c>
      <c r="J28" s="176"/>
      <c r="U28" s="189" t="b">
        <f t="shared" si="3"/>
        <v>0</v>
      </c>
      <c r="AW28" s="32"/>
    </row>
    <row r="29" spans="1:49" x14ac:dyDescent="0.35">
      <c r="A29" s="347"/>
      <c r="B29" s="59"/>
      <c r="C29" s="59"/>
      <c r="D29" s="137"/>
      <c r="E29" s="137"/>
      <c r="F29" s="137"/>
      <c r="G29" s="137"/>
      <c r="H29" s="137"/>
      <c r="I29" s="193">
        <f t="shared" si="2"/>
        <v>0</v>
      </c>
      <c r="J29" s="176"/>
      <c r="U29" s="189" t="b">
        <f t="shared" si="3"/>
        <v>0</v>
      </c>
      <c r="AW29" s="32"/>
    </row>
    <row r="30" spans="1:49" x14ac:dyDescent="0.35">
      <c r="A30" s="347"/>
      <c r="B30" s="59"/>
      <c r="C30" s="59"/>
      <c r="D30" s="137"/>
      <c r="E30" s="137"/>
      <c r="F30" s="137"/>
      <c r="G30" s="137"/>
      <c r="H30" s="137"/>
      <c r="I30" s="193">
        <f t="shared" si="2"/>
        <v>0</v>
      </c>
      <c r="J30" s="176"/>
      <c r="U30" s="189" t="b">
        <f t="shared" si="3"/>
        <v>0</v>
      </c>
      <c r="AW30" s="32"/>
    </row>
    <row r="31" spans="1:49" x14ac:dyDescent="0.35">
      <c r="A31" s="347"/>
      <c r="B31" s="59"/>
      <c r="C31" s="59"/>
      <c r="D31" s="137"/>
      <c r="E31" s="137"/>
      <c r="F31" s="137"/>
      <c r="G31" s="137"/>
      <c r="H31" s="137"/>
      <c r="I31" s="193">
        <f t="shared" si="2"/>
        <v>0</v>
      </c>
      <c r="J31" s="176"/>
      <c r="U31" s="189" t="b">
        <f t="shared" si="3"/>
        <v>0</v>
      </c>
      <c r="AW31" s="32"/>
    </row>
    <row r="32" spans="1:49" x14ac:dyDescent="0.35">
      <c r="A32" s="347"/>
      <c r="B32" s="59"/>
      <c r="C32" s="59"/>
      <c r="D32" s="137"/>
      <c r="E32" s="137"/>
      <c r="F32" s="137"/>
      <c r="G32" s="137"/>
      <c r="H32" s="137"/>
      <c r="I32" s="193">
        <f t="shared" si="2"/>
        <v>0</v>
      </c>
      <c r="J32" s="176"/>
      <c r="U32" s="189" t="b">
        <f t="shared" si="3"/>
        <v>0</v>
      </c>
      <c r="AW32" s="32"/>
    </row>
    <row r="33" spans="1:49" x14ac:dyDescent="0.35">
      <c r="A33" s="347"/>
      <c r="B33" s="59"/>
      <c r="C33" s="59"/>
      <c r="D33" s="137"/>
      <c r="E33" s="137"/>
      <c r="F33" s="137"/>
      <c r="G33" s="137"/>
      <c r="H33" s="137"/>
      <c r="I33" s="193">
        <f t="shared" si="2"/>
        <v>0</v>
      </c>
      <c r="J33" s="176"/>
      <c r="U33" s="189" t="b">
        <f t="shared" si="3"/>
        <v>0</v>
      </c>
      <c r="AW33" s="32"/>
    </row>
    <row r="34" spans="1:49" ht="15" thickBot="1" x14ac:dyDescent="0.4">
      <c r="A34" s="347"/>
      <c r="B34" s="60"/>
      <c r="C34" s="60"/>
      <c r="D34" s="138"/>
      <c r="E34" s="138"/>
      <c r="F34" s="138"/>
      <c r="G34" s="138"/>
      <c r="H34" s="138"/>
      <c r="I34" s="194">
        <f t="shared" si="2"/>
        <v>0</v>
      </c>
      <c r="J34" s="176"/>
      <c r="U34" s="189" t="b">
        <f t="shared" si="3"/>
        <v>0</v>
      </c>
      <c r="AW34" s="32"/>
    </row>
    <row r="35" spans="1:49" ht="16" thickBot="1" x14ac:dyDescent="0.4">
      <c r="A35" s="348"/>
      <c r="B35" s="341" t="s">
        <v>24</v>
      </c>
      <c r="C35" s="342"/>
      <c r="D35" s="73">
        <f>SUM(D25:D34)</f>
        <v>0</v>
      </c>
      <c r="E35" s="73">
        <f t="shared" ref="E35:H35" si="4">SUM(E25:E34)</f>
        <v>0</v>
      </c>
      <c r="F35" s="73">
        <f t="shared" si="4"/>
        <v>0</v>
      </c>
      <c r="G35" s="73">
        <f t="shared" si="4"/>
        <v>0</v>
      </c>
      <c r="H35" s="73">
        <f t="shared" si="4"/>
        <v>0</v>
      </c>
      <c r="I35" s="73">
        <f>SUM(D35:H35)</f>
        <v>0</v>
      </c>
      <c r="J35" s="177"/>
      <c r="U35" s="189" t="b">
        <f t="shared" si="3"/>
        <v>0</v>
      </c>
      <c r="V35" s="61"/>
      <c r="AW35" s="32"/>
    </row>
    <row r="36" spans="1:49" x14ac:dyDescent="0.35">
      <c r="A36" s="346" t="s">
        <v>1</v>
      </c>
      <c r="B36" s="58"/>
      <c r="C36" s="58"/>
      <c r="D36" s="136"/>
      <c r="E36" s="136"/>
      <c r="F36" s="136"/>
      <c r="G36" s="136"/>
      <c r="H36" s="136"/>
      <c r="I36" s="195">
        <f>SUM(D36:H36)</f>
        <v>0</v>
      </c>
      <c r="J36" s="174"/>
      <c r="U36" s="189" t="b">
        <f t="shared" si="3"/>
        <v>0</v>
      </c>
      <c r="AW36" s="32"/>
    </row>
    <row r="37" spans="1:49" x14ac:dyDescent="0.35">
      <c r="A37" s="347"/>
      <c r="B37" s="59"/>
      <c r="C37" s="59"/>
      <c r="D37" s="137"/>
      <c r="E37" s="137"/>
      <c r="F37" s="137"/>
      <c r="G37" s="137"/>
      <c r="H37" s="137"/>
      <c r="I37" s="196">
        <f>SUM(D37:H37)</f>
        <v>0</v>
      </c>
      <c r="J37" s="176"/>
      <c r="U37" s="189" t="b">
        <f t="shared" si="3"/>
        <v>0</v>
      </c>
      <c r="AW37" s="32"/>
    </row>
    <row r="38" spans="1:49" x14ac:dyDescent="0.35">
      <c r="A38" s="347"/>
      <c r="B38" s="59"/>
      <c r="C38" s="59"/>
      <c r="D38" s="137"/>
      <c r="E38" s="137"/>
      <c r="F38" s="137"/>
      <c r="G38" s="137"/>
      <c r="H38" s="137"/>
      <c r="I38" s="196">
        <f t="shared" ref="I38:I45" si="5">SUM(D38:H38)</f>
        <v>0</v>
      </c>
      <c r="J38" s="176"/>
      <c r="U38" s="189" t="b">
        <f t="shared" si="3"/>
        <v>0</v>
      </c>
      <c r="AW38" s="32"/>
    </row>
    <row r="39" spans="1:49" x14ac:dyDescent="0.35">
      <c r="A39" s="347"/>
      <c r="B39" s="59"/>
      <c r="C39" s="59"/>
      <c r="D39" s="137"/>
      <c r="E39" s="137"/>
      <c r="F39" s="137"/>
      <c r="G39" s="137"/>
      <c r="H39" s="137"/>
      <c r="I39" s="196">
        <f t="shared" si="5"/>
        <v>0</v>
      </c>
      <c r="J39" s="176"/>
      <c r="U39" s="189" t="b">
        <f t="shared" si="3"/>
        <v>0</v>
      </c>
      <c r="AW39" s="32"/>
    </row>
    <row r="40" spans="1:49" x14ac:dyDescent="0.35">
      <c r="A40" s="347"/>
      <c r="B40" s="59"/>
      <c r="C40" s="59"/>
      <c r="D40" s="137"/>
      <c r="E40" s="137"/>
      <c r="F40" s="137"/>
      <c r="G40" s="137"/>
      <c r="H40" s="137"/>
      <c r="I40" s="196">
        <f t="shared" si="5"/>
        <v>0</v>
      </c>
      <c r="J40" s="176"/>
      <c r="U40" s="189" t="b">
        <f t="shared" si="3"/>
        <v>0</v>
      </c>
      <c r="AW40" s="32"/>
    </row>
    <row r="41" spans="1:49" x14ac:dyDescent="0.35">
      <c r="A41" s="347"/>
      <c r="B41" s="59"/>
      <c r="C41" s="59"/>
      <c r="D41" s="137"/>
      <c r="E41" s="137"/>
      <c r="F41" s="137"/>
      <c r="G41" s="137"/>
      <c r="H41" s="137"/>
      <c r="I41" s="196">
        <f t="shared" si="5"/>
        <v>0</v>
      </c>
      <c r="J41" s="176"/>
      <c r="U41" s="189" t="b">
        <f t="shared" si="3"/>
        <v>0</v>
      </c>
      <c r="AW41" s="32"/>
    </row>
    <row r="42" spans="1:49" x14ac:dyDescent="0.35">
      <c r="A42" s="347"/>
      <c r="B42" s="59"/>
      <c r="C42" s="59"/>
      <c r="D42" s="137"/>
      <c r="E42" s="137"/>
      <c r="F42" s="137"/>
      <c r="G42" s="137"/>
      <c r="H42" s="137"/>
      <c r="I42" s="196">
        <f t="shared" si="5"/>
        <v>0</v>
      </c>
      <c r="J42" s="176"/>
      <c r="U42" s="189" t="b">
        <f t="shared" si="3"/>
        <v>0</v>
      </c>
      <c r="AW42" s="32"/>
    </row>
    <row r="43" spans="1:49" x14ac:dyDescent="0.35">
      <c r="A43" s="347"/>
      <c r="B43" s="59"/>
      <c r="C43" s="59"/>
      <c r="D43" s="137"/>
      <c r="E43" s="137"/>
      <c r="F43" s="137"/>
      <c r="G43" s="137"/>
      <c r="H43" s="137"/>
      <c r="I43" s="196">
        <f t="shared" si="5"/>
        <v>0</v>
      </c>
      <c r="J43" s="176"/>
      <c r="U43" s="189" t="b">
        <f t="shared" si="3"/>
        <v>0</v>
      </c>
      <c r="AW43" s="32"/>
    </row>
    <row r="44" spans="1:49" x14ac:dyDescent="0.35">
      <c r="A44" s="347"/>
      <c r="B44" s="59"/>
      <c r="C44" s="59"/>
      <c r="D44" s="137"/>
      <c r="E44" s="137"/>
      <c r="F44" s="137"/>
      <c r="G44" s="137"/>
      <c r="H44" s="137"/>
      <c r="I44" s="196">
        <f t="shared" si="5"/>
        <v>0</v>
      </c>
      <c r="J44" s="176"/>
      <c r="U44" s="189" t="b">
        <f t="shared" si="3"/>
        <v>0</v>
      </c>
      <c r="AW44" s="32"/>
    </row>
    <row r="45" spans="1:49" ht="15" thickBot="1" x14ac:dyDescent="0.4">
      <c r="A45" s="347"/>
      <c r="B45" s="60"/>
      <c r="C45" s="60"/>
      <c r="D45" s="138"/>
      <c r="E45" s="138"/>
      <c r="F45" s="138"/>
      <c r="G45" s="138"/>
      <c r="H45" s="138"/>
      <c r="I45" s="196">
        <f t="shared" si="5"/>
        <v>0</v>
      </c>
      <c r="J45" s="176"/>
      <c r="U45" s="189" t="b">
        <f t="shared" si="3"/>
        <v>0</v>
      </c>
      <c r="AW45" s="32"/>
    </row>
    <row r="46" spans="1:49" ht="16" thickBot="1" x14ac:dyDescent="0.4">
      <c r="A46" s="348"/>
      <c r="B46" s="341" t="s">
        <v>25</v>
      </c>
      <c r="C46" s="342"/>
      <c r="D46" s="73">
        <f>SUM(D36:D45)</f>
        <v>0</v>
      </c>
      <c r="E46" s="73">
        <f t="shared" ref="E46:H46" si="6">SUM(E36:E45)</f>
        <v>0</v>
      </c>
      <c r="F46" s="73">
        <f t="shared" si="6"/>
        <v>0</v>
      </c>
      <c r="G46" s="73">
        <f t="shared" si="6"/>
        <v>0</v>
      </c>
      <c r="H46" s="73">
        <f t="shared" si="6"/>
        <v>0</v>
      </c>
      <c r="I46" s="73">
        <f>SUM(D46:H46)</f>
        <v>0</v>
      </c>
      <c r="J46" s="177"/>
      <c r="U46" s="189" t="b">
        <f t="shared" si="3"/>
        <v>0</v>
      </c>
      <c r="V46" s="61"/>
      <c r="AW46" s="32"/>
    </row>
    <row r="47" spans="1:49" x14ac:dyDescent="0.35">
      <c r="A47" s="346" t="s">
        <v>2</v>
      </c>
      <c r="B47" s="58"/>
      <c r="C47" s="58"/>
      <c r="D47" s="136"/>
      <c r="E47" s="136"/>
      <c r="F47" s="136"/>
      <c r="G47" s="136"/>
      <c r="H47" s="136"/>
      <c r="I47" s="195">
        <f>SUM(D47:H47)</f>
        <v>0</v>
      </c>
      <c r="J47" s="174"/>
      <c r="U47" s="189" t="b">
        <f t="shared" si="3"/>
        <v>0</v>
      </c>
      <c r="AW47" s="32"/>
    </row>
    <row r="48" spans="1:49" x14ac:dyDescent="0.35">
      <c r="A48" s="347"/>
      <c r="B48" s="59"/>
      <c r="C48" s="59"/>
      <c r="D48" s="137"/>
      <c r="E48" s="137"/>
      <c r="F48" s="137"/>
      <c r="G48" s="137"/>
      <c r="H48" s="137"/>
      <c r="I48" s="196">
        <f>SUM(D48:H48)</f>
        <v>0</v>
      </c>
      <c r="J48" s="176"/>
      <c r="U48" s="189" t="b">
        <f t="shared" si="3"/>
        <v>0</v>
      </c>
      <c r="AW48" s="32"/>
    </row>
    <row r="49" spans="1:49" x14ac:dyDescent="0.35">
      <c r="A49" s="347"/>
      <c r="B49" s="59"/>
      <c r="C49" s="59"/>
      <c r="D49" s="137"/>
      <c r="E49" s="137"/>
      <c r="F49" s="137"/>
      <c r="G49" s="137"/>
      <c r="H49" s="137"/>
      <c r="I49" s="196">
        <f t="shared" ref="I49:I55" si="7">SUM(D49:H49)</f>
        <v>0</v>
      </c>
      <c r="J49" s="176"/>
      <c r="U49" s="189" t="b">
        <f t="shared" si="3"/>
        <v>0</v>
      </c>
      <c r="AW49" s="32"/>
    </row>
    <row r="50" spans="1:49" x14ac:dyDescent="0.35">
      <c r="A50" s="347"/>
      <c r="B50" s="59"/>
      <c r="C50" s="59"/>
      <c r="D50" s="137"/>
      <c r="E50" s="137"/>
      <c r="F50" s="137"/>
      <c r="G50" s="137"/>
      <c r="H50" s="137"/>
      <c r="I50" s="196">
        <f t="shared" si="7"/>
        <v>0</v>
      </c>
      <c r="J50" s="176"/>
      <c r="U50" s="189" t="b">
        <f t="shared" si="3"/>
        <v>0</v>
      </c>
      <c r="AW50" s="32"/>
    </row>
    <row r="51" spans="1:49" x14ac:dyDescent="0.35">
      <c r="A51" s="347"/>
      <c r="B51" s="59"/>
      <c r="C51" s="59"/>
      <c r="D51" s="137"/>
      <c r="E51" s="137"/>
      <c r="F51" s="137"/>
      <c r="G51" s="137"/>
      <c r="H51" s="137"/>
      <c r="I51" s="196">
        <f t="shared" si="7"/>
        <v>0</v>
      </c>
      <c r="J51" s="176"/>
      <c r="U51" s="189" t="b">
        <f t="shared" si="3"/>
        <v>0</v>
      </c>
      <c r="AW51" s="32"/>
    </row>
    <row r="52" spans="1:49" x14ac:dyDescent="0.35">
      <c r="A52" s="347"/>
      <c r="B52" s="59"/>
      <c r="C52" s="59"/>
      <c r="D52" s="137"/>
      <c r="E52" s="137"/>
      <c r="F52" s="137"/>
      <c r="G52" s="137"/>
      <c r="H52" s="137"/>
      <c r="I52" s="196">
        <f t="shared" si="7"/>
        <v>0</v>
      </c>
      <c r="J52" s="176"/>
      <c r="U52" s="189" t="b">
        <f t="shared" si="3"/>
        <v>0</v>
      </c>
      <c r="AW52" s="32"/>
    </row>
    <row r="53" spans="1:49" x14ac:dyDescent="0.35">
      <c r="A53" s="347"/>
      <c r="B53" s="59"/>
      <c r="C53" s="59"/>
      <c r="D53" s="137"/>
      <c r="E53" s="137"/>
      <c r="F53" s="137"/>
      <c r="G53" s="137"/>
      <c r="H53" s="137"/>
      <c r="I53" s="196">
        <f t="shared" si="7"/>
        <v>0</v>
      </c>
      <c r="J53" s="176"/>
      <c r="U53" s="189" t="b">
        <f t="shared" si="3"/>
        <v>0</v>
      </c>
      <c r="AW53" s="32"/>
    </row>
    <row r="54" spans="1:49" x14ac:dyDescent="0.35">
      <c r="A54" s="347"/>
      <c r="B54" s="59"/>
      <c r="C54" s="59"/>
      <c r="D54" s="137"/>
      <c r="E54" s="137"/>
      <c r="F54" s="137"/>
      <c r="G54" s="137"/>
      <c r="H54" s="137"/>
      <c r="I54" s="196">
        <f t="shared" si="7"/>
        <v>0</v>
      </c>
      <c r="J54" s="176"/>
      <c r="U54" s="189" t="b">
        <f t="shared" si="3"/>
        <v>0</v>
      </c>
      <c r="AW54" s="32"/>
    </row>
    <row r="55" spans="1:49" x14ac:dyDescent="0.35">
      <c r="A55" s="347"/>
      <c r="B55" s="59"/>
      <c r="C55" s="59"/>
      <c r="D55" s="137"/>
      <c r="E55" s="137"/>
      <c r="F55" s="137"/>
      <c r="G55" s="137"/>
      <c r="H55" s="137"/>
      <c r="I55" s="196">
        <f t="shared" si="7"/>
        <v>0</v>
      </c>
      <c r="J55" s="176"/>
      <c r="U55" s="189" t="b">
        <f t="shared" si="3"/>
        <v>0</v>
      </c>
      <c r="AW55" s="32"/>
    </row>
    <row r="56" spans="1:49" x14ac:dyDescent="0.35">
      <c r="A56" s="347"/>
      <c r="B56" s="59"/>
      <c r="C56" s="59"/>
      <c r="D56" s="137"/>
      <c r="E56" s="137"/>
      <c r="F56" s="137"/>
      <c r="G56" s="137"/>
      <c r="H56" s="137"/>
      <c r="I56" s="196">
        <f>SUM(D56:H56)</f>
        <v>0</v>
      </c>
      <c r="J56" s="176"/>
      <c r="U56" s="189" t="b">
        <f t="shared" si="3"/>
        <v>0</v>
      </c>
      <c r="AW56" s="32"/>
    </row>
    <row r="57" spans="1:49" x14ac:dyDescent="0.35">
      <c r="A57" s="347"/>
      <c r="B57" s="59"/>
      <c r="C57" s="59"/>
      <c r="D57" s="137"/>
      <c r="E57" s="137"/>
      <c r="F57" s="137"/>
      <c r="G57" s="137"/>
      <c r="H57" s="137"/>
      <c r="I57" s="196">
        <f t="shared" ref="I57:I76" si="8">SUM(D57:H57)</f>
        <v>0</v>
      </c>
      <c r="J57" s="176"/>
      <c r="U57" s="189" t="b">
        <f t="shared" si="3"/>
        <v>0</v>
      </c>
      <c r="AW57" s="32"/>
    </row>
    <row r="58" spans="1:49" x14ac:dyDescent="0.35">
      <c r="A58" s="347"/>
      <c r="B58" s="59"/>
      <c r="C58" s="59"/>
      <c r="D58" s="137"/>
      <c r="E58" s="137"/>
      <c r="F58" s="137"/>
      <c r="G58" s="137"/>
      <c r="H58" s="137"/>
      <c r="I58" s="196">
        <f t="shared" si="8"/>
        <v>0</v>
      </c>
      <c r="J58" s="176"/>
      <c r="U58" s="189" t="b">
        <f t="shared" si="3"/>
        <v>0</v>
      </c>
      <c r="AW58" s="32"/>
    </row>
    <row r="59" spans="1:49" x14ac:dyDescent="0.35">
      <c r="A59" s="347"/>
      <c r="B59" s="59"/>
      <c r="C59" s="59"/>
      <c r="D59" s="137"/>
      <c r="E59" s="137"/>
      <c r="F59" s="137"/>
      <c r="G59" s="137"/>
      <c r="H59" s="137"/>
      <c r="I59" s="196">
        <f t="shared" si="8"/>
        <v>0</v>
      </c>
      <c r="J59" s="176"/>
      <c r="U59" s="189" t="b">
        <f t="shared" si="3"/>
        <v>0</v>
      </c>
      <c r="AW59" s="32"/>
    </row>
    <row r="60" spans="1:49" x14ac:dyDescent="0.35">
      <c r="A60" s="347"/>
      <c r="B60" s="59"/>
      <c r="C60" s="59"/>
      <c r="D60" s="137"/>
      <c r="E60" s="137"/>
      <c r="F60" s="137"/>
      <c r="G60" s="137"/>
      <c r="H60" s="137"/>
      <c r="I60" s="196">
        <f t="shared" si="8"/>
        <v>0</v>
      </c>
      <c r="J60" s="176"/>
      <c r="U60" s="189" t="b">
        <f t="shared" si="3"/>
        <v>0</v>
      </c>
      <c r="AW60" s="32"/>
    </row>
    <row r="61" spans="1:49" x14ac:dyDescent="0.35">
      <c r="A61" s="347"/>
      <c r="B61" s="60"/>
      <c r="C61" s="60"/>
      <c r="D61" s="138"/>
      <c r="E61" s="138"/>
      <c r="F61" s="138"/>
      <c r="G61" s="138"/>
      <c r="H61" s="138"/>
      <c r="I61" s="196">
        <f t="shared" si="8"/>
        <v>0</v>
      </c>
      <c r="J61" s="176"/>
      <c r="U61" s="189" t="b">
        <f t="shared" si="3"/>
        <v>0</v>
      </c>
      <c r="AW61" s="32"/>
    </row>
    <row r="62" spans="1:49" x14ac:dyDescent="0.35">
      <c r="A62" s="347"/>
      <c r="B62" s="60"/>
      <c r="C62" s="60"/>
      <c r="D62" s="138"/>
      <c r="E62" s="138"/>
      <c r="F62" s="138"/>
      <c r="G62" s="138"/>
      <c r="H62" s="138"/>
      <c r="I62" s="196">
        <f t="shared" si="8"/>
        <v>0</v>
      </c>
      <c r="J62" s="176"/>
      <c r="U62" s="189" t="b">
        <f t="shared" si="3"/>
        <v>0</v>
      </c>
      <c r="AW62" s="32"/>
    </row>
    <row r="63" spans="1:49" x14ac:dyDescent="0.35">
      <c r="A63" s="347"/>
      <c r="B63" s="60"/>
      <c r="C63" s="60"/>
      <c r="D63" s="138"/>
      <c r="E63" s="138"/>
      <c r="F63" s="138"/>
      <c r="G63" s="138"/>
      <c r="H63" s="138"/>
      <c r="I63" s="196">
        <f t="shared" si="8"/>
        <v>0</v>
      </c>
      <c r="J63" s="176"/>
      <c r="U63" s="189" t="b">
        <f t="shared" si="3"/>
        <v>0</v>
      </c>
      <c r="AW63" s="32"/>
    </row>
    <row r="64" spans="1:49" x14ac:dyDescent="0.35">
      <c r="A64" s="347"/>
      <c r="B64" s="60"/>
      <c r="C64" s="60"/>
      <c r="D64" s="138"/>
      <c r="E64" s="138"/>
      <c r="F64" s="138"/>
      <c r="G64" s="138"/>
      <c r="H64" s="138"/>
      <c r="I64" s="196">
        <f t="shared" si="8"/>
        <v>0</v>
      </c>
      <c r="J64" s="176"/>
      <c r="U64" s="189" t="b">
        <f t="shared" si="3"/>
        <v>0</v>
      </c>
      <c r="AW64" s="32"/>
    </row>
    <row r="65" spans="1:49" x14ac:dyDescent="0.35">
      <c r="A65" s="347"/>
      <c r="B65" s="60"/>
      <c r="C65" s="60"/>
      <c r="D65" s="138"/>
      <c r="E65" s="138"/>
      <c r="F65" s="138"/>
      <c r="G65" s="138"/>
      <c r="H65" s="138"/>
      <c r="I65" s="196">
        <f t="shared" si="8"/>
        <v>0</v>
      </c>
      <c r="J65" s="176"/>
      <c r="U65" s="189" t="b">
        <f t="shared" si="3"/>
        <v>0</v>
      </c>
      <c r="AW65" s="32"/>
    </row>
    <row r="66" spans="1:49" x14ac:dyDescent="0.35">
      <c r="A66" s="347"/>
      <c r="B66" s="60"/>
      <c r="C66" s="60"/>
      <c r="D66" s="138"/>
      <c r="E66" s="138"/>
      <c r="F66" s="138"/>
      <c r="G66" s="138"/>
      <c r="H66" s="138"/>
      <c r="I66" s="196">
        <f t="shared" si="8"/>
        <v>0</v>
      </c>
      <c r="J66" s="176"/>
      <c r="U66" s="189" t="b">
        <f t="shared" si="3"/>
        <v>0</v>
      </c>
      <c r="AW66" s="32"/>
    </row>
    <row r="67" spans="1:49" x14ac:dyDescent="0.35">
      <c r="A67" s="347"/>
      <c r="B67" s="60"/>
      <c r="C67" s="60"/>
      <c r="D67" s="138"/>
      <c r="E67" s="138"/>
      <c r="F67" s="138"/>
      <c r="G67" s="138"/>
      <c r="H67" s="138"/>
      <c r="I67" s="196">
        <f t="shared" si="8"/>
        <v>0</v>
      </c>
      <c r="J67" s="176"/>
      <c r="U67" s="189" t="b">
        <f t="shared" si="3"/>
        <v>0</v>
      </c>
      <c r="AW67" s="32"/>
    </row>
    <row r="68" spans="1:49" x14ac:dyDescent="0.35">
      <c r="A68" s="347"/>
      <c r="B68" s="60"/>
      <c r="C68" s="60"/>
      <c r="D68" s="138"/>
      <c r="E68" s="138"/>
      <c r="F68" s="138"/>
      <c r="G68" s="138"/>
      <c r="H68" s="138"/>
      <c r="I68" s="196">
        <f t="shared" si="8"/>
        <v>0</v>
      </c>
      <c r="J68" s="176"/>
      <c r="U68" s="189" t="b">
        <f t="shared" si="3"/>
        <v>0</v>
      </c>
      <c r="AW68" s="32"/>
    </row>
    <row r="69" spans="1:49" x14ac:dyDescent="0.35">
      <c r="A69" s="347"/>
      <c r="B69" s="60"/>
      <c r="C69" s="60"/>
      <c r="D69" s="138"/>
      <c r="E69" s="138"/>
      <c r="F69" s="138"/>
      <c r="G69" s="138"/>
      <c r="H69" s="138"/>
      <c r="I69" s="196">
        <f t="shared" si="8"/>
        <v>0</v>
      </c>
      <c r="J69" s="176"/>
      <c r="U69" s="189" t="b">
        <f t="shared" si="3"/>
        <v>0</v>
      </c>
      <c r="AW69" s="32"/>
    </row>
    <row r="70" spans="1:49" x14ac:dyDescent="0.35">
      <c r="A70" s="347"/>
      <c r="B70" s="60"/>
      <c r="C70" s="60"/>
      <c r="D70" s="138"/>
      <c r="E70" s="138"/>
      <c r="F70" s="138"/>
      <c r="G70" s="138"/>
      <c r="H70" s="138"/>
      <c r="I70" s="196">
        <f t="shared" si="8"/>
        <v>0</v>
      </c>
      <c r="J70" s="176"/>
      <c r="U70" s="189" t="b">
        <f t="shared" si="3"/>
        <v>0</v>
      </c>
      <c r="AW70" s="32"/>
    </row>
    <row r="71" spans="1:49" x14ac:dyDescent="0.35">
      <c r="A71" s="347"/>
      <c r="B71" s="60"/>
      <c r="C71" s="60"/>
      <c r="D71" s="138"/>
      <c r="E71" s="138"/>
      <c r="F71" s="138"/>
      <c r="G71" s="138"/>
      <c r="H71" s="138"/>
      <c r="I71" s="196">
        <f t="shared" si="8"/>
        <v>0</v>
      </c>
      <c r="J71" s="176"/>
      <c r="U71" s="189" t="b">
        <f t="shared" si="3"/>
        <v>0</v>
      </c>
      <c r="AW71" s="32"/>
    </row>
    <row r="72" spans="1:49" x14ac:dyDescent="0.35">
      <c r="A72" s="347"/>
      <c r="B72" s="60"/>
      <c r="C72" s="60"/>
      <c r="D72" s="138"/>
      <c r="E72" s="138"/>
      <c r="F72" s="138"/>
      <c r="G72" s="138"/>
      <c r="H72" s="138"/>
      <c r="I72" s="196">
        <f t="shared" si="8"/>
        <v>0</v>
      </c>
      <c r="J72" s="176"/>
      <c r="U72" s="189" t="b">
        <f t="shared" si="3"/>
        <v>0</v>
      </c>
      <c r="AW72" s="32"/>
    </row>
    <row r="73" spans="1:49" x14ac:dyDescent="0.35">
      <c r="A73" s="347"/>
      <c r="B73" s="60"/>
      <c r="C73" s="60"/>
      <c r="D73" s="138"/>
      <c r="E73" s="138"/>
      <c r="F73" s="138"/>
      <c r="G73" s="138"/>
      <c r="H73" s="138"/>
      <c r="I73" s="196">
        <f t="shared" si="8"/>
        <v>0</v>
      </c>
      <c r="J73" s="176"/>
      <c r="U73" s="189" t="b">
        <f t="shared" si="3"/>
        <v>0</v>
      </c>
      <c r="AW73" s="32"/>
    </row>
    <row r="74" spans="1:49" x14ac:dyDescent="0.35">
      <c r="A74" s="347"/>
      <c r="B74" s="60"/>
      <c r="C74" s="60"/>
      <c r="D74" s="138"/>
      <c r="E74" s="138"/>
      <c r="F74" s="138"/>
      <c r="G74" s="138"/>
      <c r="H74" s="138"/>
      <c r="I74" s="196">
        <f t="shared" si="8"/>
        <v>0</v>
      </c>
      <c r="J74" s="176"/>
      <c r="U74" s="189" t="b">
        <f t="shared" si="3"/>
        <v>0</v>
      </c>
      <c r="AW74" s="32"/>
    </row>
    <row r="75" spans="1:49" x14ac:dyDescent="0.35">
      <c r="A75" s="347"/>
      <c r="B75" s="60"/>
      <c r="C75" s="60"/>
      <c r="D75" s="138"/>
      <c r="E75" s="138"/>
      <c r="F75" s="138"/>
      <c r="G75" s="138"/>
      <c r="H75" s="138"/>
      <c r="I75" s="196">
        <f t="shared" si="8"/>
        <v>0</v>
      </c>
      <c r="J75" s="176"/>
      <c r="U75" s="189" t="b">
        <f t="shared" si="3"/>
        <v>0</v>
      </c>
      <c r="AW75" s="32"/>
    </row>
    <row r="76" spans="1:49" ht="15" thickBot="1" x14ac:dyDescent="0.4">
      <c r="A76" s="347"/>
      <c r="B76" s="60"/>
      <c r="C76" s="60"/>
      <c r="D76" s="138"/>
      <c r="E76" s="138"/>
      <c r="F76" s="138"/>
      <c r="G76" s="138"/>
      <c r="H76" s="138"/>
      <c r="I76" s="196">
        <f t="shared" si="8"/>
        <v>0</v>
      </c>
      <c r="J76" s="176"/>
      <c r="U76" s="189" t="b">
        <f t="shared" si="3"/>
        <v>0</v>
      </c>
      <c r="AW76" s="32"/>
    </row>
    <row r="77" spans="1:49" ht="19.5" customHeight="1" thickBot="1" x14ac:dyDescent="0.4">
      <c r="A77" s="348"/>
      <c r="B77" s="341" t="s">
        <v>26</v>
      </c>
      <c r="C77" s="342"/>
      <c r="D77" s="73">
        <f>SUM(D47:D76)</f>
        <v>0</v>
      </c>
      <c r="E77" s="73">
        <f t="shared" ref="E77:G77" si="9">SUM(E47:E76)</f>
        <v>0</v>
      </c>
      <c r="F77" s="73">
        <f t="shared" si="9"/>
        <v>0</v>
      </c>
      <c r="G77" s="73">
        <f t="shared" si="9"/>
        <v>0</v>
      </c>
      <c r="H77" s="73">
        <f>SUM(H47:H76)</f>
        <v>0</v>
      </c>
      <c r="I77" s="73">
        <f>SUM(D77:H77)</f>
        <v>0</v>
      </c>
      <c r="J77" s="177"/>
      <c r="U77" s="189" t="b">
        <f t="shared" si="3"/>
        <v>0</v>
      </c>
      <c r="V77" s="61"/>
      <c r="AW77" s="32"/>
    </row>
    <row r="78" spans="1:49" x14ac:dyDescent="0.35">
      <c r="A78" s="346" t="s">
        <v>3</v>
      </c>
      <c r="B78" s="62"/>
      <c r="C78" s="62"/>
      <c r="D78" s="136"/>
      <c r="E78" s="136"/>
      <c r="F78" s="136"/>
      <c r="G78" s="136"/>
      <c r="H78" s="136"/>
      <c r="I78" s="196">
        <f>SUM(D78:H78)</f>
        <v>0</v>
      </c>
      <c r="J78" s="176"/>
      <c r="U78" s="189" t="b">
        <f t="shared" si="3"/>
        <v>0</v>
      </c>
      <c r="AW78" s="32"/>
    </row>
    <row r="79" spans="1:49" x14ac:dyDescent="0.35">
      <c r="A79" s="347"/>
      <c r="B79" s="63"/>
      <c r="C79" s="63"/>
      <c r="D79" s="137"/>
      <c r="E79" s="137"/>
      <c r="F79" s="137"/>
      <c r="G79" s="137"/>
      <c r="H79" s="137"/>
      <c r="I79" s="196">
        <f t="shared" ref="I79:I86" si="10">SUM(D79:H79)</f>
        <v>0</v>
      </c>
      <c r="J79" s="176"/>
      <c r="U79" s="189" t="b">
        <f t="shared" si="3"/>
        <v>0</v>
      </c>
      <c r="AW79" s="32"/>
    </row>
    <row r="80" spans="1:49" x14ac:dyDescent="0.35">
      <c r="A80" s="347"/>
      <c r="B80" s="63"/>
      <c r="C80" s="63"/>
      <c r="D80" s="137"/>
      <c r="E80" s="137"/>
      <c r="F80" s="137"/>
      <c r="G80" s="137"/>
      <c r="H80" s="137"/>
      <c r="I80" s="196">
        <f t="shared" si="10"/>
        <v>0</v>
      </c>
      <c r="J80" s="176"/>
      <c r="U80" s="189" t="b">
        <f t="shared" si="3"/>
        <v>0</v>
      </c>
      <c r="AW80" s="32"/>
    </row>
    <row r="81" spans="1:49" x14ac:dyDescent="0.35">
      <c r="A81" s="347"/>
      <c r="B81" s="63"/>
      <c r="C81" s="63"/>
      <c r="D81" s="137"/>
      <c r="E81" s="137"/>
      <c r="F81" s="137"/>
      <c r="G81" s="137"/>
      <c r="H81" s="137"/>
      <c r="I81" s="196">
        <f t="shared" si="10"/>
        <v>0</v>
      </c>
      <c r="J81" s="176"/>
      <c r="U81" s="189" t="b">
        <f t="shared" si="3"/>
        <v>0</v>
      </c>
      <c r="AW81" s="32"/>
    </row>
    <row r="82" spans="1:49" x14ac:dyDescent="0.35">
      <c r="A82" s="347"/>
      <c r="B82" s="63"/>
      <c r="C82" s="63"/>
      <c r="D82" s="137"/>
      <c r="E82" s="137"/>
      <c r="F82" s="137"/>
      <c r="G82" s="137"/>
      <c r="H82" s="137"/>
      <c r="I82" s="196">
        <f t="shared" si="10"/>
        <v>0</v>
      </c>
      <c r="J82" s="176"/>
      <c r="U82" s="189" t="b">
        <f t="shared" si="3"/>
        <v>0</v>
      </c>
      <c r="AW82" s="32"/>
    </row>
    <row r="83" spans="1:49" x14ac:dyDescent="0.35">
      <c r="A83" s="347"/>
      <c r="B83" s="63"/>
      <c r="C83" s="63"/>
      <c r="D83" s="137"/>
      <c r="E83" s="137"/>
      <c r="F83" s="137"/>
      <c r="G83" s="137"/>
      <c r="H83" s="137"/>
      <c r="I83" s="196">
        <f t="shared" si="10"/>
        <v>0</v>
      </c>
      <c r="J83" s="176"/>
      <c r="U83" s="189" t="b">
        <f t="shared" si="3"/>
        <v>0</v>
      </c>
      <c r="AW83" s="32"/>
    </row>
    <row r="84" spans="1:49" x14ac:dyDescent="0.35">
      <c r="A84" s="347"/>
      <c r="B84" s="63"/>
      <c r="C84" s="63"/>
      <c r="D84" s="137"/>
      <c r="E84" s="137"/>
      <c r="F84" s="137"/>
      <c r="G84" s="137"/>
      <c r="H84" s="137"/>
      <c r="I84" s="196">
        <f t="shared" si="10"/>
        <v>0</v>
      </c>
      <c r="J84" s="176"/>
      <c r="U84" s="189" t="b">
        <f t="shared" si="3"/>
        <v>0</v>
      </c>
      <c r="AW84" s="32"/>
    </row>
    <row r="85" spans="1:49" x14ac:dyDescent="0.35">
      <c r="A85" s="347"/>
      <c r="B85" s="63"/>
      <c r="C85" s="63"/>
      <c r="D85" s="137"/>
      <c r="E85" s="137"/>
      <c r="F85" s="137"/>
      <c r="G85" s="137"/>
      <c r="H85" s="137"/>
      <c r="I85" s="196">
        <f t="shared" si="10"/>
        <v>0</v>
      </c>
      <c r="J85" s="176"/>
      <c r="U85" s="189" t="b">
        <f t="shared" si="3"/>
        <v>0</v>
      </c>
      <c r="AW85" s="32"/>
    </row>
    <row r="86" spans="1:49" ht="15" thickBot="1" x14ac:dyDescent="0.4">
      <c r="A86" s="347"/>
      <c r="B86" s="64"/>
      <c r="C86" s="64"/>
      <c r="D86" s="138"/>
      <c r="E86" s="138"/>
      <c r="F86" s="138"/>
      <c r="G86" s="138"/>
      <c r="H86" s="138"/>
      <c r="I86" s="196">
        <f t="shared" si="10"/>
        <v>0</v>
      </c>
      <c r="J86" s="176"/>
      <c r="U86" s="189" t="b">
        <f t="shared" si="3"/>
        <v>0</v>
      </c>
      <c r="AW86" s="32"/>
    </row>
    <row r="87" spans="1:49" ht="16" thickBot="1" x14ac:dyDescent="0.4">
      <c r="A87" s="348"/>
      <c r="B87" s="341" t="s">
        <v>27</v>
      </c>
      <c r="C87" s="342"/>
      <c r="D87" s="73">
        <f>SUM(D78:D86)</f>
        <v>0</v>
      </c>
      <c r="E87" s="73">
        <f t="shared" ref="E87:H87" si="11">SUM(E78:E86)</f>
        <v>0</v>
      </c>
      <c r="F87" s="73">
        <f t="shared" si="11"/>
        <v>0</v>
      </c>
      <c r="G87" s="73">
        <f t="shared" si="11"/>
        <v>0</v>
      </c>
      <c r="H87" s="73">
        <f t="shared" si="11"/>
        <v>0</v>
      </c>
      <c r="I87" s="73">
        <f>SUM(D87:H87)</f>
        <v>0</v>
      </c>
      <c r="J87" s="177"/>
      <c r="U87" s="189" t="b">
        <f t="shared" si="3"/>
        <v>0</v>
      </c>
      <c r="V87" s="61"/>
      <c r="AW87" s="32"/>
    </row>
    <row r="88" spans="1:49" x14ac:dyDescent="0.35">
      <c r="A88" s="346" t="s">
        <v>29</v>
      </c>
      <c r="B88" s="62"/>
      <c r="C88" s="62"/>
      <c r="D88" s="136"/>
      <c r="E88" s="136"/>
      <c r="F88" s="136"/>
      <c r="G88" s="136"/>
      <c r="H88" s="136"/>
      <c r="I88" s="192">
        <f>SUM(D88:H88)</f>
        <v>0</v>
      </c>
      <c r="J88" s="176"/>
      <c r="U88" s="189" t="b">
        <f t="shared" si="3"/>
        <v>0</v>
      </c>
      <c r="AW88" s="32"/>
    </row>
    <row r="89" spans="1:49" x14ac:dyDescent="0.35">
      <c r="A89" s="347"/>
      <c r="B89" s="63"/>
      <c r="C89" s="63"/>
      <c r="D89" s="137"/>
      <c r="E89" s="137"/>
      <c r="F89" s="137"/>
      <c r="G89" s="137"/>
      <c r="H89" s="137"/>
      <c r="I89" s="193">
        <f t="shared" ref="I89:I97" si="12">SUM(D89:H89)</f>
        <v>0</v>
      </c>
      <c r="J89" s="176"/>
      <c r="U89" s="189" t="b">
        <f t="shared" si="3"/>
        <v>0</v>
      </c>
      <c r="AW89" s="32"/>
    </row>
    <row r="90" spans="1:49" x14ac:dyDescent="0.35">
      <c r="A90" s="347"/>
      <c r="B90" s="63"/>
      <c r="C90" s="63"/>
      <c r="D90" s="137"/>
      <c r="E90" s="137"/>
      <c r="F90" s="137"/>
      <c r="G90" s="137"/>
      <c r="H90" s="137"/>
      <c r="I90" s="193">
        <f t="shared" si="12"/>
        <v>0</v>
      </c>
      <c r="J90" s="176"/>
      <c r="U90" s="189" t="b">
        <f t="shared" si="3"/>
        <v>0</v>
      </c>
      <c r="AW90" s="32"/>
    </row>
    <row r="91" spans="1:49" x14ac:dyDescent="0.35">
      <c r="A91" s="347"/>
      <c r="B91" s="63"/>
      <c r="C91" s="63"/>
      <c r="D91" s="137"/>
      <c r="E91" s="137"/>
      <c r="F91" s="137"/>
      <c r="G91" s="137"/>
      <c r="H91" s="137"/>
      <c r="I91" s="193">
        <f t="shared" si="12"/>
        <v>0</v>
      </c>
      <c r="J91" s="176"/>
      <c r="U91" s="189" t="b">
        <f t="shared" si="3"/>
        <v>0</v>
      </c>
      <c r="AW91" s="32"/>
    </row>
    <row r="92" spans="1:49" x14ac:dyDescent="0.35">
      <c r="A92" s="347"/>
      <c r="B92" s="63"/>
      <c r="C92" s="63"/>
      <c r="D92" s="137"/>
      <c r="E92" s="137"/>
      <c r="F92" s="137"/>
      <c r="G92" s="137"/>
      <c r="H92" s="137"/>
      <c r="I92" s="193">
        <f t="shared" si="12"/>
        <v>0</v>
      </c>
      <c r="J92" s="176"/>
      <c r="U92" s="189" t="b">
        <f t="shared" si="3"/>
        <v>0</v>
      </c>
      <c r="AW92" s="32"/>
    </row>
    <row r="93" spans="1:49" x14ac:dyDescent="0.35">
      <c r="A93" s="347"/>
      <c r="B93" s="63"/>
      <c r="C93" s="63"/>
      <c r="D93" s="137"/>
      <c r="E93" s="137"/>
      <c r="F93" s="137"/>
      <c r="G93" s="137"/>
      <c r="H93" s="137"/>
      <c r="I93" s="193">
        <f t="shared" si="12"/>
        <v>0</v>
      </c>
      <c r="J93" s="176"/>
      <c r="U93" s="189" t="b">
        <f t="shared" si="3"/>
        <v>0</v>
      </c>
      <c r="AW93" s="32"/>
    </row>
    <row r="94" spans="1:49" x14ac:dyDescent="0.35">
      <c r="A94" s="347"/>
      <c r="B94" s="63"/>
      <c r="C94" s="63"/>
      <c r="D94" s="137"/>
      <c r="E94" s="137"/>
      <c r="F94" s="137"/>
      <c r="G94" s="137"/>
      <c r="H94" s="137"/>
      <c r="I94" s="193">
        <f>SUM(D94:H94)</f>
        <v>0</v>
      </c>
      <c r="J94" s="176"/>
      <c r="U94" s="189" t="b">
        <f t="shared" si="3"/>
        <v>0</v>
      </c>
      <c r="AW94" s="32"/>
    </row>
    <row r="95" spans="1:49" x14ac:dyDescent="0.35">
      <c r="A95" s="347"/>
      <c r="B95" s="63"/>
      <c r="C95" s="63"/>
      <c r="D95" s="137"/>
      <c r="E95" s="137"/>
      <c r="F95" s="137"/>
      <c r="G95" s="137"/>
      <c r="H95" s="137"/>
      <c r="I95" s="193">
        <f t="shared" si="12"/>
        <v>0</v>
      </c>
      <c r="J95" s="176"/>
      <c r="U95" s="189" t="b">
        <f t="shared" si="3"/>
        <v>0</v>
      </c>
      <c r="AW95" s="32"/>
    </row>
    <row r="96" spans="1:49" x14ac:dyDescent="0.35">
      <c r="A96" s="347"/>
      <c r="B96" s="63"/>
      <c r="C96" s="63"/>
      <c r="D96" s="137"/>
      <c r="E96" s="137"/>
      <c r="F96" s="137"/>
      <c r="G96" s="137"/>
      <c r="H96" s="137"/>
      <c r="I96" s="193">
        <f t="shared" si="12"/>
        <v>0</v>
      </c>
      <c r="J96" s="176"/>
      <c r="U96" s="189" t="b">
        <f t="shared" si="3"/>
        <v>0</v>
      </c>
      <c r="AW96" s="32"/>
    </row>
    <row r="97" spans="1:49" ht="15" thickBot="1" x14ac:dyDescent="0.4">
      <c r="A97" s="347"/>
      <c r="B97" s="64"/>
      <c r="C97" s="64"/>
      <c r="D97" s="138"/>
      <c r="E97" s="138"/>
      <c r="F97" s="138"/>
      <c r="G97" s="138"/>
      <c r="H97" s="138"/>
      <c r="I97" s="194">
        <f t="shared" si="12"/>
        <v>0</v>
      </c>
      <c r="J97" s="176"/>
      <c r="U97" s="189" t="b">
        <f t="shared" si="3"/>
        <v>0</v>
      </c>
      <c r="AW97" s="32"/>
    </row>
    <row r="98" spans="1:49" ht="16" thickBot="1" x14ac:dyDescent="0.4">
      <c r="A98" s="348"/>
      <c r="B98" s="341" t="s">
        <v>35</v>
      </c>
      <c r="C98" s="342"/>
      <c r="D98" s="73">
        <f>SUM(D88:D97)</f>
        <v>0</v>
      </c>
      <c r="E98" s="73">
        <f t="shared" ref="E98:H98" si="13">SUM(E88:E97)</f>
        <v>0</v>
      </c>
      <c r="F98" s="73">
        <f t="shared" si="13"/>
        <v>0</v>
      </c>
      <c r="G98" s="73">
        <f t="shared" si="13"/>
        <v>0</v>
      </c>
      <c r="H98" s="73">
        <f t="shared" si="13"/>
        <v>0</v>
      </c>
      <c r="I98" s="73">
        <f>SUM(D98:H98)</f>
        <v>0</v>
      </c>
      <c r="J98" s="177"/>
      <c r="U98" s="189" t="b">
        <f t="shared" si="3"/>
        <v>0</v>
      </c>
      <c r="V98" s="61"/>
      <c r="AW98" s="32"/>
    </row>
    <row r="99" spans="1:49" ht="16.5" customHeight="1" x14ac:dyDescent="0.35">
      <c r="A99" s="351" t="s">
        <v>156</v>
      </c>
      <c r="B99" s="62"/>
      <c r="C99" s="62"/>
      <c r="D99" s="136"/>
      <c r="E99" s="136"/>
      <c r="F99" s="136"/>
      <c r="G99" s="136"/>
      <c r="H99" s="136"/>
      <c r="I99" s="192">
        <f>SUM(D99:H99)</f>
        <v>0</v>
      </c>
      <c r="J99" s="176"/>
      <c r="U99" s="189" t="b">
        <f t="shared" si="3"/>
        <v>0</v>
      </c>
      <c r="V99" s="61"/>
      <c r="AW99" s="32"/>
    </row>
    <row r="100" spans="1:49" ht="15" customHeight="1" x14ac:dyDescent="0.35">
      <c r="A100" s="352"/>
      <c r="B100" s="63"/>
      <c r="C100" s="63"/>
      <c r="D100" s="137"/>
      <c r="E100" s="137"/>
      <c r="F100" s="137"/>
      <c r="G100" s="137"/>
      <c r="H100" s="137"/>
      <c r="I100" s="193">
        <f t="shared" ref="I100:I104" si="14">SUM(D100:H100)</f>
        <v>0</v>
      </c>
      <c r="J100" s="176"/>
      <c r="U100" s="189" t="b">
        <f t="shared" si="3"/>
        <v>0</v>
      </c>
      <c r="V100" s="61"/>
      <c r="AW100" s="32"/>
    </row>
    <row r="101" spans="1:49" ht="16.5" customHeight="1" x14ac:dyDescent="0.35">
      <c r="A101" s="352"/>
      <c r="B101" s="63"/>
      <c r="C101" s="63"/>
      <c r="D101" s="137"/>
      <c r="E101" s="137"/>
      <c r="F101" s="137"/>
      <c r="G101" s="137"/>
      <c r="H101" s="137"/>
      <c r="I101" s="193">
        <f t="shared" si="14"/>
        <v>0</v>
      </c>
      <c r="J101" s="176"/>
      <c r="U101" s="189" t="b">
        <f t="shared" si="3"/>
        <v>0</v>
      </c>
      <c r="V101" s="61"/>
      <c r="AW101" s="32"/>
    </row>
    <row r="102" spans="1:49" ht="15" customHeight="1" x14ac:dyDescent="0.35">
      <c r="A102" s="352"/>
      <c r="B102" s="63"/>
      <c r="C102" s="63"/>
      <c r="D102" s="137"/>
      <c r="E102" s="137"/>
      <c r="F102" s="137"/>
      <c r="G102" s="137"/>
      <c r="H102" s="137"/>
      <c r="I102" s="193">
        <f t="shared" si="14"/>
        <v>0</v>
      </c>
      <c r="J102" s="176"/>
      <c r="U102" s="189" t="b">
        <f t="shared" si="3"/>
        <v>0</v>
      </c>
      <c r="V102" s="61"/>
      <c r="AW102" s="32"/>
    </row>
    <row r="103" spans="1:49" ht="16.5" customHeight="1" x14ac:dyDescent="0.35">
      <c r="A103" s="352"/>
      <c r="B103" s="63"/>
      <c r="C103" s="63"/>
      <c r="D103" s="137"/>
      <c r="E103" s="137"/>
      <c r="F103" s="137"/>
      <c r="G103" s="137"/>
      <c r="H103" s="137"/>
      <c r="I103" s="193">
        <f t="shared" si="14"/>
        <v>0</v>
      </c>
      <c r="J103" s="176"/>
      <c r="U103" s="189" t="b">
        <f t="shared" si="3"/>
        <v>0</v>
      </c>
      <c r="V103" s="61"/>
      <c r="AW103" s="32"/>
    </row>
    <row r="104" spans="1:49" ht="15" customHeight="1" x14ac:dyDescent="0.35">
      <c r="A104" s="352"/>
      <c r="B104" s="63"/>
      <c r="C104" s="63"/>
      <c r="D104" s="137"/>
      <c r="E104" s="137"/>
      <c r="F104" s="137"/>
      <c r="G104" s="137"/>
      <c r="H104" s="137"/>
      <c r="I104" s="193">
        <f t="shared" si="14"/>
        <v>0</v>
      </c>
      <c r="J104" s="176"/>
      <c r="U104" s="189" t="b">
        <f t="shared" si="3"/>
        <v>0</v>
      </c>
      <c r="V104" s="61"/>
      <c r="AW104" s="32"/>
    </row>
    <row r="105" spans="1:49" ht="16.5" customHeight="1" x14ac:dyDescent="0.35">
      <c r="A105" s="352"/>
      <c r="B105" s="63"/>
      <c r="C105" s="63"/>
      <c r="D105" s="137"/>
      <c r="E105" s="137"/>
      <c r="F105" s="137"/>
      <c r="G105" s="137"/>
      <c r="H105" s="137"/>
      <c r="I105" s="193">
        <f>SUM(D105:H105)</f>
        <v>0</v>
      </c>
      <c r="J105" s="176"/>
      <c r="U105" s="189" t="b">
        <f t="shared" si="3"/>
        <v>0</v>
      </c>
      <c r="V105" s="61"/>
      <c r="AW105" s="32"/>
    </row>
    <row r="106" spans="1:49" ht="15" customHeight="1" x14ac:dyDescent="0.35">
      <c r="A106" s="352"/>
      <c r="B106" s="63"/>
      <c r="C106" s="63"/>
      <c r="D106" s="137"/>
      <c r="E106" s="137"/>
      <c r="F106" s="137"/>
      <c r="G106" s="137"/>
      <c r="H106" s="137"/>
      <c r="I106" s="193">
        <f t="shared" ref="I106:I108" si="15">SUM(D106:H106)</f>
        <v>0</v>
      </c>
      <c r="J106" s="176"/>
      <c r="U106" s="189" t="b">
        <f t="shared" si="3"/>
        <v>0</v>
      </c>
      <c r="V106" s="61"/>
      <c r="AW106" s="32"/>
    </row>
    <row r="107" spans="1:49" ht="16.5" customHeight="1" x14ac:dyDescent="0.35">
      <c r="A107" s="352"/>
      <c r="B107" s="63"/>
      <c r="C107" s="63"/>
      <c r="D107" s="137"/>
      <c r="E107" s="137"/>
      <c r="F107" s="137"/>
      <c r="G107" s="137"/>
      <c r="H107" s="137"/>
      <c r="I107" s="193">
        <f t="shared" si="15"/>
        <v>0</v>
      </c>
      <c r="J107" s="176"/>
      <c r="U107" s="189" t="b">
        <f t="shared" si="3"/>
        <v>0</v>
      </c>
      <c r="V107" s="61"/>
      <c r="AW107" s="32"/>
    </row>
    <row r="108" spans="1:49" ht="16.5" customHeight="1" thickBot="1" x14ac:dyDescent="0.4">
      <c r="A108" s="352"/>
      <c r="B108" s="64"/>
      <c r="C108" s="64"/>
      <c r="D108" s="138"/>
      <c r="E108" s="138"/>
      <c r="F108" s="138"/>
      <c r="G108" s="138"/>
      <c r="H108" s="138"/>
      <c r="I108" s="290">
        <f t="shared" si="15"/>
        <v>0</v>
      </c>
      <c r="J108" s="176"/>
      <c r="U108" s="189" t="b">
        <f t="shared" si="3"/>
        <v>0</v>
      </c>
      <c r="V108" s="61"/>
      <c r="AW108" s="32"/>
    </row>
    <row r="109" spans="1:49" ht="38.25" customHeight="1" thickBot="1" x14ac:dyDescent="0.4">
      <c r="A109" s="353"/>
      <c r="B109" s="291" t="s">
        <v>157</v>
      </c>
      <c r="C109" s="73">
        <f>SUM(C99:C108)</f>
        <v>0</v>
      </c>
      <c r="D109" s="73">
        <f t="shared" ref="D109:H109" si="16">SUM(D99:D108)</f>
        <v>0</v>
      </c>
      <c r="E109" s="73">
        <f t="shared" si="16"/>
        <v>0</v>
      </c>
      <c r="F109" s="73">
        <f t="shared" si="16"/>
        <v>0</v>
      </c>
      <c r="G109" s="73">
        <f t="shared" si="16"/>
        <v>0</v>
      </c>
      <c r="H109" s="73">
        <f t="shared" si="16"/>
        <v>0</v>
      </c>
      <c r="I109" s="292">
        <f>SUM(D109:H109)</f>
        <v>0</v>
      </c>
      <c r="J109" s="177"/>
      <c r="U109" s="189" t="b">
        <f t="shared" si="3"/>
        <v>0</v>
      </c>
      <c r="V109" s="61"/>
      <c r="AW109" s="32"/>
    </row>
    <row r="110" spans="1:49" x14ac:dyDescent="0.35">
      <c r="A110" s="346" t="s">
        <v>4</v>
      </c>
      <c r="B110" s="62"/>
      <c r="C110" s="62"/>
      <c r="D110" s="136"/>
      <c r="E110" s="136"/>
      <c r="F110" s="136"/>
      <c r="G110" s="136"/>
      <c r="H110" s="136"/>
      <c r="I110" s="192">
        <f>SUM(D110:H110)</f>
        <v>0</v>
      </c>
      <c r="J110" s="176"/>
      <c r="U110" s="189" t="b">
        <f t="shared" si="3"/>
        <v>0</v>
      </c>
      <c r="AW110" s="32"/>
    </row>
    <row r="111" spans="1:49" x14ac:dyDescent="0.35">
      <c r="A111" s="347"/>
      <c r="B111" s="63"/>
      <c r="C111" s="63"/>
      <c r="D111" s="137"/>
      <c r="E111" s="137"/>
      <c r="F111" s="137"/>
      <c r="G111" s="137"/>
      <c r="H111" s="137"/>
      <c r="I111" s="193">
        <f t="shared" ref="I111:I118" si="17">SUM(D111:H111)</f>
        <v>0</v>
      </c>
      <c r="J111" s="176"/>
      <c r="U111" s="189" t="b">
        <f t="shared" si="3"/>
        <v>0</v>
      </c>
      <c r="AW111" s="32"/>
    </row>
    <row r="112" spans="1:49" x14ac:dyDescent="0.35">
      <c r="A112" s="347"/>
      <c r="B112" s="63"/>
      <c r="C112" s="63"/>
      <c r="D112" s="137"/>
      <c r="E112" s="137"/>
      <c r="F112" s="137"/>
      <c r="G112" s="137"/>
      <c r="H112" s="137"/>
      <c r="I112" s="193">
        <f t="shared" si="17"/>
        <v>0</v>
      </c>
      <c r="J112" s="176"/>
      <c r="U112" s="189" t="b">
        <f t="shared" si="3"/>
        <v>0</v>
      </c>
      <c r="AW112" s="32"/>
    </row>
    <row r="113" spans="1:49" x14ac:dyDescent="0.35">
      <c r="A113" s="347"/>
      <c r="B113" s="63"/>
      <c r="C113" s="63"/>
      <c r="D113" s="137"/>
      <c r="E113" s="137"/>
      <c r="F113" s="137"/>
      <c r="G113" s="137"/>
      <c r="H113" s="137"/>
      <c r="I113" s="193">
        <f t="shared" si="17"/>
        <v>0</v>
      </c>
      <c r="J113" s="176"/>
      <c r="U113" s="189" t="b">
        <f t="shared" si="3"/>
        <v>0</v>
      </c>
      <c r="AW113" s="32"/>
    </row>
    <row r="114" spans="1:49" x14ac:dyDescent="0.35">
      <c r="A114" s="347"/>
      <c r="B114" s="63"/>
      <c r="C114" s="63"/>
      <c r="D114" s="137"/>
      <c r="E114" s="137"/>
      <c r="F114" s="137"/>
      <c r="G114" s="137"/>
      <c r="H114" s="137"/>
      <c r="I114" s="193">
        <f t="shared" si="17"/>
        <v>0</v>
      </c>
      <c r="J114" s="176"/>
      <c r="U114" s="189" t="b">
        <f t="shared" si="3"/>
        <v>0</v>
      </c>
      <c r="AW114" s="32"/>
    </row>
    <row r="115" spans="1:49" x14ac:dyDescent="0.35">
      <c r="A115" s="347"/>
      <c r="B115" s="63"/>
      <c r="C115" s="63"/>
      <c r="D115" s="137"/>
      <c r="E115" s="137"/>
      <c r="F115" s="137"/>
      <c r="G115" s="137"/>
      <c r="H115" s="137"/>
      <c r="I115" s="193">
        <f t="shared" si="17"/>
        <v>0</v>
      </c>
      <c r="J115" s="176"/>
      <c r="U115" s="189" t="b">
        <f t="shared" si="3"/>
        <v>0</v>
      </c>
      <c r="AW115" s="32"/>
    </row>
    <row r="116" spans="1:49" x14ac:dyDescent="0.35">
      <c r="A116" s="347"/>
      <c r="B116" s="63"/>
      <c r="C116" s="63"/>
      <c r="D116" s="137"/>
      <c r="E116" s="137"/>
      <c r="F116" s="137"/>
      <c r="G116" s="137"/>
      <c r="H116" s="137"/>
      <c r="I116" s="193">
        <f>SUM(D116:H116)</f>
        <v>0</v>
      </c>
      <c r="J116" s="176"/>
      <c r="U116" s="189" t="b">
        <f t="shared" ref="U116:U119" si="18">IF(I116&gt;1,TRUE,FALSE)</f>
        <v>0</v>
      </c>
      <c r="AW116" s="32"/>
    </row>
    <row r="117" spans="1:49" x14ac:dyDescent="0.35">
      <c r="A117" s="347"/>
      <c r="B117" s="63"/>
      <c r="C117" s="63"/>
      <c r="D117" s="137"/>
      <c r="E117" s="137"/>
      <c r="F117" s="137"/>
      <c r="G117" s="137"/>
      <c r="H117" s="137"/>
      <c r="I117" s="193">
        <f t="shared" si="17"/>
        <v>0</v>
      </c>
      <c r="J117" s="176"/>
      <c r="U117" s="189" t="b">
        <f t="shared" si="18"/>
        <v>0</v>
      </c>
      <c r="AW117" s="32"/>
    </row>
    <row r="118" spans="1:49" x14ac:dyDescent="0.35">
      <c r="A118" s="347"/>
      <c r="B118" s="63"/>
      <c r="C118" s="63"/>
      <c r="D118" s="137"/>
      <c r="E118" s="137"/>
      <c r="F118" s="137"/>
      <c r="G118" s="137"/>
      <c r="H118" s="137"/>
      <c r="I118" s="193">
        <f t="shared" si="17"/>
        <v>0</v>
      </c>
      <c r="J118" s="176"/>
      <c r="U118" s="189" t="b">
        <f t="shared" si="18"/>
        <v>0</v>
      </c>
      <c r="AW118" s="32"/>
    </row>
    <row r="119" spans="1:49" ht="15" thickBot="1" x14ac:dyDescent="0.4">
      <c r="A119" s="347"/>
      <c r="B119" s="64"/>
      <c r="C119" s="64"/>
      <c r="D119" s="138"/>
      <c r="E119" s="138"/>
      <c r="F119" s="138"/>
      <c r="G119" s="138"/>
      <c r="H119" s="138"/>
      <c r="I119" s="194">
        <f>SUM(D119:H119)</f>
        <v>0</v>
      </c>
      <c r="J119" s="176"/>
      <c r="U119" s="189" t="b">
        <f t="shared" si="18"/>
        <v>0</v>
      </c>
      <c r="AW119" s="32"/>
    </row>
    <row r="120" spans="1:49" ht="16" thickBot="1" x14ac:dyDescent="0.4">
      <c r="A120" s="348"/>
      <c r="B120" s="341" t="s">
        <v>28</v>
      </c>
      <c r="C120" s="342"/>
      <c r="D120" s="73">
        <f>SUM(D110:D119)</f>
        <v>0</v>
      </c>
      <c r="E120" s="73">
        <f t="shared" ref="E120:G120" si="19">SUM(E110:E119)</f>
        <v>0</v>
      </c>
      <c r="F120" s="73">
        <f t="shared" si="19"/>
        <v>0</v>
      </c>
      <c r="G120" s="73">
        <f t="shared" si="19"/>
        <v>0</v>
      </c>
      <c r="H120" s="73">
        <f>SUM(H110:H119)</f>
        <v>0</v>
      </c>
      <c r="I120" s="73">
        <f>SUM(D120:H120)</f>
        <v>0</v>
      </c>
      <c r="J120" s="177"/>
      <c r="U120" s="189" t="b">
        <f>IF(I120&gt;1,TRUE,FALSE)</f>
        <v>0</v>
      </c>
      <c r="V120" s="61"/>
      <c r="AW120" s="32"/>
    </row>
    <row r="121" spans="1:49" ht="19" thickBot="1" x14ac:dyDescent="0.5">
      <c r="A121" s="343" t="s">
        <v>11</v>
      </c>
      <c r="B121" s="344"/>
      <c r="C121" s="345"/>
      <c r="D121" s="197">
        <f>SUM(D120,D98,D87,D77,D46,D35,D109)</f>
        <v>0</v>
      </c>
      <c r="E121" s="197">
        <f t="shared" ref="E121:H121" si="20">SUM(E120,E98,E87,E77,E46,E35,E109)</f>
        <v>0</v>
      </c>
      <c r="F121" s="197">
        <f t="shared" si="20"/>
        <v>0</v>
      </c>
      <c r="G121" s="197">
        <f t="shared" si="20"/>
        <v>0</v>
      </c>
      <c r="H121" s="197">
        <f t="shared" si="20"/>
        <v>0</v>
      </c>
      <c r="I121" s="197">
        <f>SUM(D121,E121,F121,G121,H121)</f>
        <v>0</v>
      </c>
      <c r="J121" s="149"/>
      <c r="AW121" s="32"/>
    </row>
    <row r="122" spans="1:49" x14ac:dyDescent="0.35">
      <c r="A122" s="65"/>
      <c r="B122" s="39"/>
      <c r="C122" s="39"/>
      <c r="D122" s="39"/>
      <c r="E122" s="39"/>
      <c r="F122" s="39"/>
      <c r="G122" s="39"/>
      <c r="H122" s="39"/>
      <c r="I122" s="39"/>
      <c r="J122" s="40"/>
    </row>
    <row r="123" spans="1:49" ht="21" x14ac:dyDescent="0.5">
      <c r="A123" s="55" t="s">
        <v>75</v>
      </c>
      <c r="B123" s="39"/>
      <c r="C123" s="39"/>
      <c r="D123" s="39"/>
      <c r="E123" s="39"/>
      <c r="F123" s="39"/>
      <c r="G123" s="39"/>
      <c r="H123" s="39"/>
      <c r="I123" s="39"/>
      <c r="J123" s="40"/>
    </row>
    <row r="124" spans="1:49" x14ac:dyDescent="0.35">
      <c r="A124" s="66" t="s">
        <v>76</v>
      </c>
      <c r="B124" s="42" t="s">
        <v>77</v>
      </c>
      <c r="C124" s="39"/>
      <c r="D124" s="39"/>
      <c r="E124" s="39"/>
      <c r="F124" s="39"/>
      <c r="G124" s="39"/>
      <c r="H124" s="39"/>
      <c r="I124" s="39"/>
      <c r="J124" s="40"/>
    </row>
    <row r="125" spans="1:49" x14ac:dyDescent="0.35">
      <c r="A125" s="67"/>
      <c r="B125" s="47"/>
      <c r="C125" s="39"/>
      <c r="D125" s="39"/>
      <c r="E125" s="39"/>
      <c r="F125" s="39"/>
      <c r="G125" s="39"/>
      <c r="H125" s="39"/>
      <c r="I125" s="39"/>
      <c r="J125" s="40"/>
    </row>
    <row r="126" spans="1:49" x14ac:dyDescent="0.35">
      <c r="A126" s="67"/>
      <c r="B126" s="47"/>
      <c r="C126" s="39"/>
      <c r="D126" s="39"/>
      <c r="E126" s="39"/>
      <c r="F126" s="39"/>
      <c r="G126" s="39"/>
      <c r="H126" s="39"/>
      <c r="I126" s="39"/>
      <c r="J126" s="40"/>
    </row>
    <row r="127" spans="1:49" x14ac:dyDescent="0.35">
      <c r="A127" s="67"/>
      <c r="B127" s="47"/>
      <c r="C127" s="39"/>
      <c r="D127" s="39"/>
      <c r="E127" s="39"/>
      <c r="F127" s="39"/>
      <c r="G127" s="39"/>
      <c r="H127" s="39"/>
      <c r="I127" s="39"/>
      <c r="J127" s="40"/>
    </row>
    <row r="128" spans="1:49" ht="15" thickBot="1" x14ac:dyDescent="0.4">
      <c r="A128" s="68"/>
      <c r="B128" s="69"/>
      <c r="C128" s="70"/>
      <c r="D128" s="70"/>
      <c r="E128" s="70"/>
      <c r="F128" s="70"/>
      <c r="G128" s="70"/>
      <c r="H128" s="70"/>
      <c r="I128" s="70"/>
      <c r="J128" s="71"/>
    </row>
    <row r="129" s="32" customFormat="1" ht="15" thickTop="1" x14ac:dyDescent="0.35"/>
    <row r="130" s="32" customFormat="1" x14ac:dyDescent="0.35"/>
    <row r="131" s="32" customFormat="1" x14ac:dyDescent="0.35"/>
    <row r="132" s="32" customFormat="1" x14ac:dyDescent="0.35"/>
    <row r="133" s="32" customFormat="1" x14ac:dyDescent="0.35"/>
    <row r="134" s="32" customFormat="1" x14ac:dyDescent="0.35"/>
    <row r="135" s="32" customFormat="1" x14ac:dyDescent="0.35"/>
    <row r="136" s="32" customFormat="1" x14ac:dyDescent="0.35"/>
    <row r="137" s="32" customFormat="1" x14ac:dyDescent="0.35"/>
    <row r="138" s="32" customFormat="1" x14ac:dyDescent="0.35"/>
    <row r="139" s="32" customFormat="1" x14ac:dyDescent="0.35"/>
    <row r="140" s="32" customFormat="1" x14ac:dyDescent="0.35"/>
    <row r="141" s="32" customFormat="1" x14ac:dyDescent="0.35"/>
    <row r="142" s="32" customFormat="1" x14ac:dyDescent="0.35"/>
    <row r="143" s="32" customFormat="1" x14ac:dyDescent="0.35"/>
    <row r="144" s="32" customFormat="1" x14ac:dyDescent="0.35"/>
    <row r="145" s="32" customFormat="1" x14ac:dyDescent="0.35"/>
    <row r="146" s="32" customFormat="1" x14ac:dyDescent="0.35"/>
    <row r="147" s="32" customFormat="1" x14ac:dyDescent="0.35"/>
    <row r="148" s="32" customFormat="1" x14ac:dyDescent="0.35"/>
    <row r="149" s="32" customFormat="1" x14ac:dyDescent="0.35"/>
    <row r="150" s="32" customFormat="1" x14ac:dyDescent="0.35"/>
    <row r="151" s="32" customFormat="1" x14ac:dyDescent="0.35"/>
    <row r="152" s="32" customFormat="1" x14ac:dyDescent="0.35"/>
    <row r="153" s="32" customFormat="1" x14ac:dyDescent="0.35"/>
    <row r="154" s="32" customFormat="1" x14ac:dyDescent="0.35"/>
    <row r="155" s="32" customFormat="1" x14ac:dyDescent="0.35"/>
    <row r="156" s="32" customFormat="1" x14ac:dyDescent="0.35"/>
    <row r="157" s="32" customFormat="1" x14ac:dyDescent="0.35"/>
    <row r="158" s="32" customFormat="1" x14ac:dyDescent="0.35"/>
    <row r="159" s="32" customFormat="1" x14ac:dyDescent="0.35"/>
    <row r="160" s="32" customFormat="1" x14ac:dyDescent="0.35"/>
    <row r="161" s="32" customFormat="1" x14ac:dyDescent="0.35"/>
    <row r="162" s="32" customFormat="1" x14ac:dyDescent="0.35"/>
    <row r="163" s="32" customFormat="1" x14ac:dyDescent="0.35"/>
    <row r="164" s="32" customFormat="1" x14ac:dyDescent="0.35"/>
    <row r="165" s="32" customFormat="1" x14ac:dyDescent="0.35"/>
    <row r="166" s="32" customFormat="1" x14ac:dyDescent="0.35"/>
    <row r="167" s="32" customFormat="1" x14ac:dyDescent="0.35"/>
    <row r="168" s="32" customFormat="1" x14ac:dyDescent="0.35"/>
    <row r="169" s="32" customFormat="1" x14ac:dyDescent="0.35"/>
    <row r="170" s="32" customFormat="1" x14ac:dyDescent="0.35"/>
    <row r="171" s="32" customFormat="1" x14ac:dyDescent="0.35"/>
    <row r="172" s="32" customFormat="1" x14ac:dyDescent="0.35"/>
    <row r="173" s="32" customFormat="1" x14ac:dyDescent="0.35"/>
    <row r="174" s="32" customFormat="1" x14ac:dyDescent="0.35"/>
    <row r="175" s="32" customFormat="1" x14ac:dyDescent="0.35"/>
    <row r="176" s="32" customFormat="1" x14ac:dyDescent="0.35"/>
    <row r="177" s="32" customFormat="1" x14ac:dyDescent="0.35"/>
    <row r="178" s="32" customFormat="1" x14ac:dyDescent="0.35"/>
    <row r="179" s="32" customFormat="1" x14ac:dyDescent="0.35"/>
    <row r="180" s="32" customFormat="1" x14ac:dyDescent="0.35"/>
    <row r="181" s="32" customFormat="1" x14ac:dyDescent="0.35"/>
    <row r="182" s="32" customFormat="1" x14ac:dyDescent="0.35"/>
  </sheetData>
  <sheetProtection algorithmName="SHA-512" hashValue="LWoJbfhjVhIop/84//fI9qxdJXyZmJV96uDGybrsNPlSb+7b6nPB5m9ceDtgjH/xhz6t59L8h0XTXH2I0W69oQ==" saltValue="GFLBVhvpxnDNTIrGKIUq8Q==" spinCount="100000" sheet="1" objects="1" scenarios="1" formatColumns="0" formatRows="0" sort="0" autoFilter="0" pivotTables="0"/>
  <protectedRanges>
    <protectedRange algorithmName="SHA-512" hashValue="lzjEoORhNycRv99USvdG7lNDQB7jifvtS/pP18PxiBY+2eDTZub4K3SXui4Ar5SZApJDpKIFk6GmC9oYdIjGVA==" saltValue="/NXZpEgBt7JaEiSCPokN1w==" spinCount="100000" sqref="H15:H21 C21:G21 D120:H121 D98:H98 D87:H87 D77:H77 D46:H46 D35:H35 H109 I25:I121" name="Range1"/>
    <protectedRange algorithmName="SHA-512" hashValue="lzjEoORhNycRv99USvdG7lNDQB7jifvtS/pP18PxiBY+2eDTZub4K3SXui4Ar5SZApJDpKIFk6GmC9oYdIjGVA==" saltValue="/NXZpEgBt7JaEiSCPokN1w==" spinCount="100000" sqref="C109:G109" name="Range1_1"/>
  </protectedRanges>
  <autoFilter ref="U24:U120" xr:uid="{00000000-0009-0000-0000-000001000000}"/>
  <customSheetViews>
    <customSheetView guid="{B6F95747-A95D-4983-B52C-5BC2F9CF367C}" showPageBreaks="1" printArea="1" showAutoFilter="1" hiddenRows="1" view="pageBreakPreview" topLeftCell="A79">
      <selection activeCell="N7" sqref="N7"/>
      <pageMargins left="0.7" right="0.7" top="0.75" bottom="0.75" header="0.3" footer="0.3"/>
      <pageSetup paperSize="9" scale="40" orientation="portrait" verticalDpi="0" r:id="rId1"/>
      <autoFilter ref="U6:U77" xr:uid="{00000000-0000-0000-0000-000000000000}"/>
    </customSheetView>
  </customSheetViews>
  <mergeCells count="16">
    <mergeCell ref="B120:C120"/>
    <mergeCell ref="A121:C121"/>
    <mergeCell ref="A1:J2"/>
    <mergeCell ref="A110:A120"/>
    <mergeCell ref="A25:A35"/>
    <mergeCell ref="A36:A46"/>
    <mergeCell ref="A47:A77"/>
    <mergeCell ref="A78:A87"/>
    <mergeCell ref="A88:A98"/>
    <mergeCell ref="B35:C35"/>
    <mergeCell ref="B46:C46"/>
    <mergeCell ref="B77:C77"/>
    <mergeCell ref="B87:C87"/>
    <mergeCell ref="B98:C98"/>
    <mergeCell ref="A3:I3"/>
    <mergeCell ref="A99:A109"/>
  </mergeCells>
  <dataValidations count="2">
    <dataValidation type="decimal" allowBlank="1" showInputMessage="1" showErrorMessage="1" sqref="C15:G20 D25:H34 D36:H45 D47:H76 D78:H86 D99:H108 D110:H119 D88:H97" xr:uid="{00000000-0002-0000-0100-000000000000}">
      <formula1>0</formula1>
      <formula2>9999999</formula2>
    </dataValidation>
    <dataValidation type="list" allowBlank="1" showInputMessage="1" showErrorMessage="1" sqref="C25:C34 C110:C119 C88:C97 C78:C86 C47:C76 C36:C45 C99:C108" xr:uid="{00000000-0002-0000-0100-000001000000}">
      <formula1>$B$6:$B$11</formula1>
    </dataValidation>
  </dataValidations>
  <pageMargins left="0.7" right="0.7" top="0.75" bottom="0.75" header="0.3" footer="0.3"/>
  <pageSetup paperSize="9" scale="38" orientation="portrait" verticalDpi="0" r:id="rId2"/>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2000000}">
          <x14:formula1>
            <xm:f>'Drop lists'!$B$10:$B$11</xm:f>
          </x14:formula1>
          <xm:sqref>I15:I20</xm:sqref>
        </x14:dataValidation>
        <x14:dataValidation type="list" allowBlank="1" showInputMessage="1" showErrorMessage="1" xr:uid="{00000000-0002-0000-0100-000003000000}">
          <x14:formula1>
            <xm:f>'Drop lists'!$B$2:$B$7</xm:f>
          </x14:formula1>
          <xm:sqref>B15:B20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H238"/>
  <sheetViews>
    <sheetView topLeftCell="A88" zoomScale="80" zoomScaleNormal="80" zoomScaleSheetLayoutView="100" workbookViewId="0">
      <selection activeCell="I90" sqref="I90"/>
    </sheetView>
  </sheetViews>
  <sheetFormatPr defaultColWidth="9.1796875" defaultRowHeight="14.5" x14ac:dyDescent="0.35"/>
  <cols>
    <col min="1" max="1" width="21.54296875" style="33" customWidth="1"/>
    <col min="2" max="2" width="38.81640625" style="33" customWidth="1"/>
    <col min="3" max="3" width="21.453125" style="33" customWidth="1"/>
    <col min="4" max="9" width="16" style="33" customWidth="1"/>
    <col min="10" max="10" width="43.54296875" style="32" customWidth="1"/>
    <col min="11" max="19" width="9.1796875" style="32"/>
    <col min="20" max="20" width="19.453125" style="32" bestFit="1" customWidth="1"/>
    <col min="21" max="111" width="9.1796875" style="32"/>
    <col min="112" max="16384" width="9.1796875" style="33"/>
  </cols>
  <sheetData>
    <row r="1" spans="1:111" ht="15" customHeight="1" thickTop="1" x14ac:dyDescent="0.35">
      <c r="A1" s="261"/>
      <c r="B1" s="330" t="s">
        <v>148</v>
      </c>
      <c r="C1" s="330"/>
      <c r="D1" s="330"/>
      <c r="E1" s="330"/>
      <c r="F1" s="330"/>
      <c r="G1" s="330"/>
      <c r="H1" s="330"/>
      <c r="I1" s="330"/>
      <c r="J1" s="263"/>
    </row>
    <row r="2" spans="1:111" ht="31.5" customHeight="1" x14ac:dyDescent="0.6">
      <c r="A2" s="262"/>
      <c r="B2" s="333"/>
      <c r="C2" s="333"/>
      <c r="D2" s="333"/>
      <c r="E2" s="333"/>
      <c r="F2" s="333"/>
      <c r="G2" s="333"/>
      <c r="H2" s="333"/>
      <c r="I2" s="333"/>
      <c r="J2" s="264"/>
    </row>
    <row r="3" spans="1:111" s="37" customFormat="1" ht="107.25" customHeight="1" x14ac:dyDescent="0.35">
      <c r="A3" s="34"/>
      <c r="B3" s="357" t="s">
        <v>144</v>
      </c>
      <c r="C3" s="357"/>
      <c r="D3" s="357"/>
      <c r="E3" s="357"/>
      <c r="F3" s="357"/>
      <c r="G3" s="357"/>
      <c r="H3" s="357"/>
      <c r="I3" s="357"/>
      <c r="J3" s="36"/>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row>
    <row r="4" spans="1:111" s="37" customFormat="1" ht="21" x14ac:dyDescent="0.5">
      <c r="A4" s="13" t="s">
        <v>121</v>
      </c>
      <c r="B4" s="11"/>
      <c r="C4" s="77"/>
      <c r="D4" s="77"/>
      <c r="E4" s="77"/>
      <c r="F4" s="77"/>
      <c r="G4" s="77"/>
      <c r="H4" s="77"/>
      <c r="I4" s="77"/>
      <c r="J4" s="36"/>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row>
    <row r="5" spans="1:111" s="37" customFormat="1" ht="18.5" x14ac:dyDescent="0.35">
      <c r="A5" s="145" t="s">
        <v>113</v>
      </c>
      <c r="B5" s="143" t="s">
        <v>114</v>
      </c>
      <c r="D5" s="77"/>
      <c r="E5" s="77"/>
      <c r="F5" s="77"/>
      <c r="G5" s="77"/>
      <c r="H5" s="77"/>
      <c r="I5" s="77"/>
      <c r="J5" s="36"/>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row>
    <row r="6" spans="1:111" s="37" customFormat="1" ht="18.5" x14ac:dyDescent="0.35">
      <c r="A6" s="198" t="s">
        <v>115</v>
      </c>
      <c r="B6" s="168">
        <f>'Proposal budget'!B6</f>
        <v>0</v>
      </c>
      <c r="D6" s="77"/>
      <c r="E6" s="77"/>
      <c r="F6" s="77"/>
      <c r="G6" s="77"/>
      <c r="H6" s="77"/>
      <c r="I6" s="77"/>
      <c r="J6" s="36"/>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row>
    <row r="7" spans="1:111" s="37" customFormat="1" ht="18.5" x14ac:dyDescent="0.35">
      <c r="A7" s="198" t="s">
        <v>116</v>
      </c>
      <c r="B7" s="168">
        <f>'Proposal budget'!B7</f>
        <v>0</v>
      </c>
      <c r="D7" s="77"/>
      <c r="E7" s="77"/>
      <c r="F7" s="77"/>
      <c r="G7" s="77"/>
      <c r="H7" s="77"/>
      <c r="I7" s="77"/>
      <c r="J7" s="36"/>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row>
    <row r="8" spans="1:111" s="37" customFormat="1" ht="18.5" x14ac:dyDescent="0.35">
      <c r="A8" s="198" t="s">
        <v>117</v>
      </c>
      <c r="B8" s="168">
        <f>'Proposal budget'!B8</f>
        <v>0</v>
      </c>
      <c r="D8" s="77"/>
      <c r="E8" s="77"/>
      <c r="F8" s="77"/>
      <c r="G8" s="77"/>
      <c r="H8" s="77"/>
      <c r="I8" s="77"/>
      <c r="J8" s="36"/>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row>
    <row r="9" spans="1:111" s="37" customFormat="1" ht="18.5" x14ac:dyDescent="0.35">
      <c r="A9" s="198" t="s">
        <v>124</v>
      </c>
      <c r="B9" s="168">
        <f>'Proposal budget'!B9</f>
        <v>0</v>
      </c>
      <c r="D9" s="77"/>
      <c r="E9" s="77"/>
      <c r="F9" s="77"/>
      <c r="G9" s="77"/>
      <c r="H9" s="77"/>
      <c r="I9" s="77"/>
      <c r="J9" s="36"/>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row>
    <row r="10" spans="1:111" s="37" customFormat="1" ht="18.5" x14ac:dyDescent="0.35">
      <c r="A10" s="198" t="s">
        <v>118</v>
      </c>
      <c r="B10" s="168">
        <f>'Proposal budget'!B10</f>
        <v>0</v>
      </c>
      <c r="D10" s="77"/>
      <c r="E10" s="77"/>
      <c r="F10" s="77"/>
      <c r="G10" s="77"/>
      <c r="H10" s="77"/>
      <c r="I10" s="77"/>
      <c r="J10" s="36"/>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row>
    <row r="11" spans="1:111" s="37" customFormat="1" ht="18.5" x14ac:dyDescent="0.35">
      <c r="A11" s="198" t="s">
        <v>119</v>
      </c>
      <c r="B11" s="168">
        <f>'Proposal budget'!B11</f>
        <v>0</v>
      </c>
      <c r="D11" s="77"/>
      <c r="E11" s="77"/>
      <c r="F11" s="77"/>
      <c r="G11" s="77"/>
      <c r="H11" s="77"/>
      <c r="I11" s="77"/>
      <c r="J11" s="36"/>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row>
    <row r="12" spans="1:111" s="37" customFormat="1" ht="18.5" x14ac:dyDescent="0.35">
      <c r="A12" s="34"/>
      <c r="B12" s="77"/>
      <c r="C12" s="77"/>
      <c r="D12" s="77"/>
      <c r="E12" s="77"/>
      <c r="F12" s="77"/>
      <c r="G12" s="77"/>
      <c r="H12" s="77"/>
      <c r="I12" s="77"/>
      <c r="J12" s="36"/>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row>
    <row r="13" spans="1:111" ht="21" x14ac:dyDescent="0.5">
      <c r="A13" s="38" t="s">
        <v>74</v>
      </c>
      <c r="B13" s="39"/>
      <c r="C13" s="35"/>
      <c r="D13" s="35"/>
      <c r="E13" s="35"/>
      <c r="F13" s="35"/>
      <c r="G13" s="35"/>
      <c r="H13" s="35"/>
      <c r="I13" s="35"/>
      <c r="J13" s="151"/>
    </row>
    <row r="14" spans="1:111" ht="29" x14ac:dyDescent="0.35">
      <c r="A14" s="41" t="s">
        <v>66</v>
      </c>
      <c r="B14" s="42" t="s">
        <v>67</v>
      </c>
      <c r="C14" s="43" t="s">
        <v>68</v>
      </c>
      <c r="D14" s="43" t="s">
        <v>69</v>
      </c>
      <c r="E14" s="43" t="s">
        <v>70</v>
      </c>
      <c r="F14" s="43" t="s">
        <v>71</v>
      </c>
      <c r="G14" s="43" t="s">
        <v>72</v>
      </c>
      <c r="H14" s="44" t="s">
        <v>10</v>
      </c>
      <c r="I14" s="360" t="s">
        <v>73</v>
      </c>
      <c r="J14" s="361"/>
    </row>
    <row r="15" spans="1:111" x14ac:dyDescent="0.35">
      <c r="A15" s="45" t="s">
        <v>94</v>
      </c>
      <c r="B15" s="74">
        <f>'Proposal budget'!B15</f>
        <v>0</v>
      </c>
      <c r="C15" s="81">
        <f>'Proposal budget'!C15</f>
        <v>0</v>
      </c>
      <c r="D15" s="81">
        <f>'Proposal budget'!D15</f>
        <v>0</v>
      </c>
      <c r="E15" s="81">
        <f>'Proposal budget'!E15</f>
        <v>0</v>
      </c>
      <c r="F15" s="81">
        <f>'Proposal budget'!F15</f>
        <v>0</v>
      </c>
      <c r="G15" s="81">
        <f>'Proposal budget'!G15</f>
        <v>0</v>
      </c>
      <c r="H15" s="191">
        <f>SUM(C15:G15)</f>
        <v>0</v>
      </c>
      <c r="I15" s="362"/>
      <c r="J15" s="363"/>
    </row>
    <row r="16" spans="1:111" x14ac:dyDescent="0.35">
      <c r="A16" s="75">
        <f>'Proposal budget'!A16</f>
        <v>0</v>
      </c>
      <c r="B16" s="74">
        <f>'Proposal budget'!B16</f>
        <v>0</v>
      </c>
      <c r="C16" s="81">
        <f>'Proposal budget'!C16</f>
        <v>0</v>
      </c>
      <c r="D16" s="81">
        <f>'Proposal budget'!D16</f>
        <v>0</v>
      </c>
      <c r="E16" s="81">
        <f>'Proposal budget'!E16</f>
        <v>0</v>
      </c>
      <c r="F16" s="81">
        <f>'Proposal budget'!F16</f>
        <v>0</v>
      </c>
      <c r="G16" s="81">
        <f>'Proposal budget'!G16</f>
        <v>0</v>
      </c>
      <c r="H16" s="191">
        <f>SUM(C16:G16)</f>
        <v>0</v>
      </c>
      <c r="I16" s="358"/>
      <c r="J16" s="359"/>
    </row>
    <row r="17" spans="1:112" x14ac:dyDescent="0.35">
      <c r="A17" s="75">
        <f>'Proposal budget'!A17</f>
        <v>0</v>
      </c>
      <c r="B17" s="74">
        <f>'Proposal budget'!B17</f>
        <v>0</v>
      </c>
      <c r="C17" s="81">
        <f>'Proposal budget'!C17</f>
        <v>0</v>
      </c>
      <c r="D17" s="81">
        <f>'Proposal budget'!D17</f>
        <v>0</v>
      </c>
      <c r="E17" s="81">
        <f>'Proposal budget'!E17</f>
        <v>0</v>
      </c>
      <c r="F17" s="81">
        <f>'Proposal budget'!F17</f>
        <v>0</v>
      </c>
      <c r="G17" s="81">
        <f>'Proposal budget'!G17</f>
        <v>0</v>
      </c>
      <c r="H17" s="191">
        <f t="shared" ref="H17:H20" si="0">SUM(C17:G17)</f>
        <v>0</v>
      </c>
      <c r="I17" s="358"/>
      <c r="J17" s="359"/>
    </row>
    <row r="18" spans="1:112" x14ac:dyDescent="0.35">
      <c r="A18" s="75">
        <f>'Proposal budget'!A18</f>
        <v>0</v>
      </c>
      <c r="B18" s="74">
        <f>'Proposal budget'!B18</f>
        <v>0</v>
      </c>
      <c r="C18" s="81">
        <f>'Proposal budget'!C18</f>
        <v>0</v>
      </c>
      <c r="D18" s="81">
        <f>'Proposal budget'!D18</f>
        <v>0</v>
      </c>
      <c r="E18" s="81">
        <f>'Proposal budget'!E18</f>
        <v>0</v>
      </c>
      <c r="F18" s="81">
        <f>'Proposal budget'!F18</f>
        <v>0</v>
      </c>
      <c r="G18" s="81">
        <f>'Proposal budget'!G18</f>
        <v>0</v>
      </c>
      <c r="H18" s="191">
        <f t="shared" si="0"/>
        <v>0</v>
      </c>
      <c r="I18" s="358"/>
      <c r="J18" s="359"/>
    </row>
    <row r="19" spans="1:112" x14ac:dyDescent="0.35">
      <c r="A19" s="75">
        <f>'Proposal budget'!A19</f>
        <v>0</v>
      </c>
      <c r="B19" s="74">
        <f>'Proposal budget'!B19</f>
        <v>0</v>
      </c>
      <c r="C19" s="81">
        <f>'Proposal budget'!C19</f>
        <v>0</v>
      </c>
      <c r="D19" s="81">
        <f>'Proposal budget'!D19</f>
        <v>0</v>
      </c>
      <c r="E19" s="81">
        <f>'Proposal budget'!E19</f>
        <v>0</v>
      </c>
      <c r="F19" s="81">
        <f>'Proposal budget'!F19</f>
        <v>0</v>
      </c>
      <c r="G19" s="81">
        <f>'Proposal budget'!G19</f>
        <v>0</v>
      </c>
      <c r="H19" s="191">
        <f t="shared" si="0"/>
        <v>0</v>
      </c>
      <c r="I19" s="358"/>
      <c r="J19" s="359"/>
    </row>
    <row r="20" spans="1:112" x14ac:dyDescent="0.35">
      <c r="A20" s="75">
        <f>'Proposal budget'!A20</f>
        <v>0</v>
      </c>
      <c r="B20" s="74">
        <f>'Proposal budget'!B20</f>
        <v>0</v>
      </c>
      <c r="C20" s="81">
        <f>'Proposal budget'!C20</f>
        <v>0</v>
      </c>
      <c r="D20" s="81">
        <f>'Proposal budget'!D20</f>
        <v>0</v>
      </c>
      <c r="E20" s="81">
        <f>'Proposal budget'!E20</f>
        <v>0</v>
      </c>
      <c r="F20" s="81">
        <f>'Proposal budget'!F20</f>
        <v>0</v>
      </c>
      <c r="G20" s="81">
        <f>'Proposal budget'!G20</f>
        <v>0</v>
      </c>
      <c r="H20" s="191">
        <f t="shared" si="0"/>
        <v>0</v>
      </c>
      <c r="I20" s="358"/>
      <c r="J20" s="359"/>
    </row>
    <row r="21" spans="1:112" ht="15.5" x14ac:dyDescent="0.35">
      <c r="A21" s="49"/>
      <c r="B21" s="50" t="s">
        <v>11</v>
      </c>
      <c r="C21" s="72">
        <f>SUM(C15:C20)</f>
        <v>0</v>
      </c>
      <c r="D21" s="72">
        <f t="shared" ref="D21:F21" si="1">SUM(D15:D20)</f>
        <v>0</v>
      </c>
      <c r="E21" s="72">
        <f t="shared" si="1"/>
        <v>0</v>
      </c>
      <c r="F21" s="72">
        <f t="shared" si="1"/>
        <v>0</v>
      </c>
      <c r="G21" s="72">
        <f>SUM(G15:G20)</f>
        <v>0</v>
      </c>
      <c r="H21" s="72">
        <f>SUM(H15:H20)</f>
        <v>0</v>
      </c>
      <c r="I21" s="51"/>
      <c r="J21" s="152"/>
    </row>
    <row r="22" spans="1:112" s="37" customFormat="1" ht="18.5" x14ac:dyDescent="0.35">
      <c r="A22" s="34"/>
      <c r="B22" s="77"/>
      <c r="C22" s="77"/>
      <c r="D22" s="77"/>
      <c r="E22" s="77"/>
      <c r="F22" s="77"/>
      <c r="G22" s="77"/>
      <c r="H22" s="77"/>
      <c r="I22" s="77"/>
      <c r="J22" s="36"/>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row>
    <row r="23" spans="1:112" ht="21.5" thickBot="1" x14ac:dyDescent="0.55000000000000004">
      <c r="A23" s="55" t="s">
        <v>50</v>
      </c>
      <c r="B23" s="39"/>
      <c r="C23" s="35"/>
      <c r="D23" s="35"/>
      <c r="E23" s="35"/>
      <c r="F23" s="35"/>
      <c r="G23" s="35"/>
      <c r="H23" s="35"/>
      <c r="I23" s="35"/>
      <c r="J23" s="153"/>
    </row>
    <row r="24" spans="1:112" ht="30" thickTop="1" thickBot="1" x14ac:dyDescent="0.4">
      <c r="A24" s="202" t="s">
        <v>131</v>
      </c>
      <c r="B24" s="86" t="s">
        <v>13</v>
      </c>
      <c r="C24" s="150" t="s">
        <v>122</v>
      </c>
      <c r="D24" s="87" t="s">
        <v>51</v>
      </c>
      <c r="E24" s="87" t="s">
        <v>52</v>
      </c>
      <c r="F24" s="87" t="s">
        <v>53</v>
      </c>
      <c r="G24" s="87" t="s">
        <v>54</v>
      </c>
      <c r="H24" s="87" t="s">
        <v>55</v>
      </c>
      <c r="I24" s="78" t="s">
        <v>56</v>
      </c>
      <c r="J24" s="79" t="s">
        <v>12</v>
      </c>
      <c r="U24" s="189" t="s">
        <v>64</v>
      </c>
      <c r="V24" s="32" t="s">
        <v>109</v>
      </c>
      <c r="DH24" s="32"/>
    </row>
    <row r="25" spans="1:112" x14ac:dyDescent="0.35">
      <c r="A25" s="346" t="s">
        <v>0</v>
      </c>
      <c r="B25" s="80">
        <f>'Proposal budget'!B25</f>
        <v>0</v>
      </c>
      <c r="C25" s="146">
        <f>'Proposal budget'!C25</f>
        <v>0</v>
      </c>
      <c r="D25" s="81">
        <f>'Proposal budget'!D25</f>
        <v>0</v>
      </c>
      <c r="E25" s="81">
        <f>'Proposal budget'!E25</f>
        <v>0</v>
      </c>
      <c r="F25" s="81">
        <f>'Proposal budget'!F25</f>
        <v>0</v>
      </c>
      <c r="G25" s="81">
        <f>'Proposal budget'!G25</f>
        <v>0</v>
      </c>
      <c r="H25" s="81">
        <f>'Proposal budget'!H25</f>
        <v>0</v>
      </c>
      <c r="I25" s="192">
        <f>SUM(D25:H25)</f>
        <v>0</v>
      </c>
      <c r="J25" s="174"/>
      <c r="U25" s="189" t="b">
        <f>IF(I25&gt;1,TRUE,FALSE)</f>
        <v>0</v>
      </c>
      <c r="DH25" s="32"/>
    </row>
    <row r="26" spans="1:112" x14ac:dyDescent="0.35">
      <c r="A26" s="347"/>
      <c r="B26" s="82">
        <f>'Proposal budget'!B26</f>
        <v>0</v>
      </c>
      <c r="C26" s="146">
        <f>'Proposal budget'!C26</f>
        <v>0</v>
      </c>
      <c r="D26" s="81">
        <f>'Proposal budget'!D26</f>
        <v>0</v>
      </c>
      <c r="E26" s="81">
        <f>'Proposal budget'!E26</f>
        <v>0</v>
      </c>
      <c r="F26" s="81">
        <f>'Proposal budget'!F26</f>
        <v>0</v>
      </c>
      <c r="G26" s="81">
        <f>'Proposal budget'!G26</f>
        <v>0</v>
      </c>
      <c r="H26" s="81">
        <f>'Proposal budget'!H26</f>
        <v>0</v>
      </c>
      <c r="I26" s="193">
        <f t="shared" ref="I26:I33" si="2">SUM(D26:H26)</f>
        <v>0</v>
      </c>
      <c r="J26" s="178"/>
      <c r="U26" s="189" t="b">
        <f>IF(I26&gt;1,TRUE,FALSE)</f>
        <v>0</v>
      </c>
      <c r="DH26" s="32"/>
    </row>
    <row r="27" spans="1:112" x14ac:dyDescent="0.35">
      <c r="A27" s="347"/>
      <c r="B27" s="82">
        <f>'Proposal budget'!B27</f>
        <v>0</v>
      </c>
      <c r="C27" s="146">
        <f>'Proposal budget'!C27</f>
        <v>0</v>
      </c>
      <c r="D27" s="81">
        <f>'Proposal budget'!D27</f>
        <v>0</v>
      </c>
      <c r="E27" s="81">
        <f>'Proposal budget'!E27</f>
        <v>0</v>
      </c>
      <c r="F27" s="81">
        <f>'Proposal budget'!F27</f>
        <v>0</v>
      </c>
      <c r="G27" s="81">
        <f>'Proposal budget'!G27</f>
        <v>0</v>
      </c>
      <c r="H27" s="81">
        <f>'Proposal budget'!H27</f>
        <v>0</v>
      </c>
      <c r="I27" s="193">
        <f t="shared" si="2"/>
        <v>0</v>
      </c>
      <c r="J27" s="178"/>
      <c r="U27" s="189" t="b">
        <f t="shared" ref="U27:U115" si="3">IF(I27&gt;1,TRUE,FALSE)</f>
        <v>0</v>
      </c>
      <c r="DH27" s="32"/>
    </row>
    <row r="28" spans="1:112" x14ac:dyDescent="0.35">
      <c r="A28" s="347"/>
      <c r="B28" s="82">
        <f>'Proposal budget'!B28</f>
        <v>0</v>
      </c>
      <c r="C28" s="146">
        <f>'Proposal budget'!C28</f>
        <v>0</v>
      </c>
      <c r="D28" s="81">
        <f>'Proposal budget'!D28</f>
        <v>0</v>
      </c>
      <c r="E28" s="81">
        <f>'Proposal budget'!E28</f>
        <v>0</v>
      </c>
      <c r="F28" s="81">
        <f>'Proposal budget'!F28</f>
        <v>0</v>
      </c>
      <c r="G28" s="81">
        <f>'Proposal budget'!G28</f>
        <v>0</v>
      </c>
      <c r="H28" s="81">
        <f>'Proposal budget'!H28</f>
        <v>0</v>
      </c>
      <c r="I28" s="193">
        <f t="shared" si="2"/>
        <v>0</v>
      </c>
      <c r="J28" s="178"/>
      <c r="U28" s="189" t="b">
        <f t="shared" si="3"/>
        <v>0</v>
      </c>
      <c r="DH28" s="32"/>
    </row>
    <row r="29" spans="1:112" x14ac:dyDescent="0.35">
      <c r="A29" s="347"/>
      <c r="B29" s="82">
        <f>'Proposal budget'!B29</f>
        <v>0</v>
      </c>
      <c r="C29" s="146">
        <f>'Proposal budget'!C29</f>
        <v>0</v>
      </c>
      <c r="D29" s="81">
        <f>'Proposal budget'!D29</f>
        <v>0</v>
      </c>
      <c r="E29" s="81">
        <f>'Proposal budget'!E29</f>
        <v>0</v>
      </c>
      <c r="F29" s="81">
        <f>'Proposal budget'!F29</f>
        <v>0</v>
      </c>
      <c r="G29" s="81">
        <f>'Proposal budget'!G29</f>
        <v>0</v>
      </c>
      <c r="H29" s="81">
        <f>'Proposal budget'!H29</f>
        <v>0</v>
      </c>
      <c r="I29" s="193">
        <f t="shared" si="2"/>
        <v>0</v>
      </c>
      <c r="J29" s="178"/>
      <c r="U29" s="189" t="b">
        <f t="shared" si="3"/>
        <v>0</v>
      </c>
      <c r="DH29" s="32"/>
    </row>
    <row r="30" spans="1:112" x14ac:dyDescent="0.35">
      <c r="A30" s="347"/>
      <c r="B30" s="82">
        <f>'Proposal budget'!B30</f>
        <v>0</v>
      </c>
      <c r="C30" s="146">
        <f>'Proposal budget'!C30</f>
        <v>0</v>
      </c>
      <c r="D30" s="81">
        <f>'Proposal budget'!D30</f>
        <v>0</v>
      </c>
      <c r="E30" s="81">
        <f>'Proposal budget'!E30</f>
        <v>0</v>
      </c>
      <c r="F30" s="81">
        <f>'Proposal budget'!F30</f>
        <v>0</v>
      </c>
      <c r="G30" s="81">
        <f>'Proposal budget'!G30</f>
        <v>0</v>
      </c>
      <c r="H30" s="81">
        <f>'Proposal budget'!H30</f>
        <v>0</v>
      </c>
      <c r="I30" s="193">
        <f t="shared" si="2"/>
        <v>0</v>
      </c>
      <c r="J30" s="178"/>
      <c r="U30" s="189" t="b">
        <f t="shared" si="3"/>
        <v>0</v>
      </c>
      <c r="DH30" s="32"/>
    </row>
    <row r="31" spans="1:112" x14ac:dyDescent="0.35">
      <c r="A31" s="347"/>
      <c r="B31" s="82">
        <f>'Proposal budget'!B31</f>
        <v>0</v>
      </c>
      <c r="C31" s="146">
        <f>'Proposal budget'!C31</f>
        <v>0</v>
      </c>
      <c r="D31" s="81">
        <f>'Proposal budget'!D31</f>
        <v>0</v>
      </c>
      <c r="E31" s="81">
        <f>'Proposal budget'!E31</f>
        <v>0</v>
      </c>
      <c r="F31" s="81">
        <f>'Proposal budget'!F31</f>
        <v>0</v>
      </c>
      <c r="G31" s="81">
        <f>'Proposal budget'!G31</f>
        <v>0</v>
      </c>
      <c r="H31" s="81">
        <f>'Proposal budget'!H31</f>
        <v>0</v>
      </c>
      <c r="I31" s="193">
        <f t="shared" si="2"/>
        <v>0</v>
      </c>
      <c r="J31" s="178"/>
      <c r="U31" s="189" t="b">
        <f t="shared" si="3"/>
        <v>0</v>
      </c>
      <c r="DH31" s="32"/>
    </row>
    <row r="32" spans="1:112" x14ac:dyDescent="0.35">
      <c r="A32" s="347"/>
      <c r="B32" s="82">
        <f>'Proposal budget'!B32</f>
        <v>0</v>
      </c>
      <c r="C32" s="146">
        <f>'Proposal budget'!C32</f>
        <v>0</v>
      </c>
      <c r="D32" s="81">
        <f>'Proposal budget'!D32</f>
        <v>0</v>
      </c>
      <c r="E32" s="81">
        <f>'Proposal budget'!E32</f>
        <v>0</v>
      </c>
      <c r="F32" s="81">
        <f>'Proposal budget'!F32</f>
        <v>0</v>
      </c>
      <c r="G32" s="81">
        <f>'Proposal budget'!G32</f>
        <v>0</v>
      </c>
      <c r="H32" s="81">
        <f>'Proposal budget'!H32</f>
        <v>0</v>
      </c>
      <c r="I32" s="193">
        <f t="shared" si="2"/>
        <v>0</v>
      </c>
      <c r="J32" s="178"/>
      <c r="U32" s="189" t="b">
        <f t="shared" si="3"/>
        <v>0</v>
      </c>
      <c r="DH32" s="32"/>
    </row>
    <row r="33" spans="1:112" x14ac:dyDescent="0.35">
      <c r="A33" s="347"/>
      <c r="B33" s="82">
        <f>'Proposal budget'!B33</f>
        <v>0</v>
      </c>
      <c r="C33" s="146">
        <f>'Proposal budget'!C33</f>
        <v>0</v>
      </c>
      <c r="D33" s="81">
        <f>'Proposal budget'!D33</f>
        <v>0</v>
      </c>
      <c r="E33" s="81">
        <f>'Proposal budget'!E33</f>
        <v>0</v>
      </c>
      <c r="F33" s="81">
        <f>'Proposal budget'!F33</f>
        <v>0</v>
      </c>
      <c r="G33" s="81">
        <f>'Proposal budget'!G33</f>
        <v>0</v>
      </c>
      <c r="H33" s="81">
        <f>'Proposal budget'!H33</f>
        <v>0</v>
      </c>
      <c r="I33" s="193">
        <f t="shared" si="2"/>
        <v>0</v>
      </c>
      <c r="J33" s="178"/>
      <c r="U33" s="189" t="b">
        <f t="shared" si="3"/>
        <v>0</v>
      </c>
      <c r="DH33" s="32"/>
    </row>
    <row r="34" spans="1:112" ht="15" thickBot="1" x14ac:dyDescent="0.4">
      <c r="A34" s="347"/>
      <c r="B34" s="83">
        <f>'Proposal budget'!B34</f>
        <v>0</v>
      </c>
      <c r="C34" s="146">
        <f>'Proposal budget'!C34</f>
        <v>0</v>
      </c>
      <c r="D34" s="84">
        <f>'Proposal budget'!D34</f>
        <v>0</v>
      </c>
      <c r="E34" s="84">
        <f>'Proposal budget'!E34</f>
        <v>0</v>
      </c>
      <c r="F34" s="84">
        <f>'Proposal budget'!F34</f>
        <v>0</v>
      </c>
      <c r="G34" s="84">
        <f>'Proposal budget'!G34</f>
        <v>0</v>
      </c>
      <c r="H34" s="84">
        <f>'Proposal budget'!H34</f>
        <v>0</v>
      </c>
      <c r="I34" s="194">
        <f>SUM(D34:H34)</f>
        <v>0</v>
      </c>
      <c r="J34" s="178"/>
      <c r="U34" s="189" t="b">
        <f t="shared" si="3"/>
        <v>0</v>
      </c>
      <c r="DH34" s="32"/>
    </row>
    <row r="35" spans="1:112" ht="16" thickBot="1" x14ac:dyDescent="0.4">
      <c r="A35" s="348"/>
      <c r="B35" s="341" t="s">
        <v>24</v>
      </c>
      <c r="C35" s="342"/>
      <c r="D35" s="73">
        <f>SUM(D25:D34)</f>
        <v>0</v>
      </c>
      <c r="E35" s="73">
        <f t="shared" ref="E35:H35" si="4">SUM(E25:E34)</f>
        <v>0</v>
      </c>
      <c r="F35" s="73">
        <f t="shared" si="4"/>
        <v>0</v>
      </c>
      <c r="G35" s="73">
        <f t="shared" si="4"/>
        <v>0</v>
      </c>
      <c r="H35" s="73">
        <f t="shared" si="4"/>
        <v>0</v>
      </c>
      <c r="I35" s="73">
        <f>SUM(D35:H35)</f>
        <v>0</v>
      </c>
      <c r="J35" s="179"/>
      <c r="R35" s="61"/>
      <c r="U35" s="189" t="b">
        <f t="shared" si="3"/>
        <v>0</v>
      </c>
      <c r="V35" s="61"/>
      <c r="DH35" s="32"/>
    </row>
    <row r="36" spans="1:112" x14ac:dyDescent="0.35">
      <c r="A36" s="346" t="s">
        <v>1</v>
      </c>
      <c r="B36" s="80">
        <f>'Proposal budget'!B36</f>
        <v>0</v>
      </c>
      <c r="C36" s="146">
        <f>'Proposal budget'!C36</f>
        <v>0</v>
      </c>
      <c r="D36" s="81">
        <f>'Proposal budget'!D36</f>
        <v>0</v>
      </c>
      <c r="E36" s="81">
        <f>'Proposal budget'!E36</f>
        <v>0</v>
      </c>
      <c r="F36" s="81">
        <f>'Proposal budget'!F36</f>
        <v>0</v>
      </c>
      <c r="G36" s="81">
        <f>'Proposal budget'!G36</f>
        <v>0</v>
      </c>
      <c r="H36" s="81">
        <f>'Proposal budget'!H36</f>
        <v>0</v>
      </c>
      <c r="I36" s="195">
        <f>SUM(D36:H36)</f>
        <v>0</v>
      </c>
      <c r="J36" s="174"/>
      <c r="U36" s="189" t="b">
        <f t="shared" si="3"/>
        <v>0</v>
      </c>
      <c r="DH36" s="32"/>
    </row>
    <row r="37" spans="1:112" x14ac:dyDescent="0.35">
      <c r="A37" s="347"/>
      <c r="B37" s="82">
        <f>'Proposal budget'!B37</f>
        <v>0</v>
      </c>
      <c r="C37" s="146">
        <f>'Proposal budget'!C37</f>
        <v>0</v>
      </c>
      <c r="D37" s="81">
        <f>'Proposal budget'!D37</f>
        <v>0</v>
      </c>
      <c r="E37" s="81">
        <f>'Proposal budget'!E37</f>
        <v>0</v>
      </c>
      <c r="F37" s="81">
        <f>'Proposal budget'!F37</f>
        <v>0</v>
      </c>
      <c r="G37" s="81">
        <f>'Proposal budget'!G37</f>
        <v>0</v>
      </c>
      <c r="H37" s="81">
        <f>'Proposal budget'!H37</f>
        <v>0</v>
      </c>
      <c r="I37" s="196">
        <f>SUM(D37:H37)</f>
        <v>0</v>
      </c>
      <c r="J37" s="178"/>
      <c r="U37" s="189" t="b">
        <f t="shared" si="3"/>
        <v>0</v>
      </c>
      <c r="DH37" s="32"/>
    </row>
    <row r="38" spans="1:112" x14ac:dyDescent="0.35">
      <c r="A38" s="347"/>
      <c r="B38" s="82">
        <f>'Proposal budget'!B38</f>
        <v>0</v>
      </c>
      <c r="C38" s="146">
        <f>'Proposal budget'!C38</f>
        <v>0</v>
      </c>
      <c r="D38" s="81">
        <f>'Proposal budget'!D38</f>
        <v>0</v>
      </c>
      <c r="E38" s="81">
        <f>'Proposal budget'!E38</f>
        <v>0</v>
      </c>
      <c r="F38" s="81">
        <f>'Proposal budget'!F38</f>
        <v>0</v>
      </c>
      <c r="G38" s="81">
        <f>'Proposal budget'!G38</f>
        <v>0</v>
      </c>
      <c r="H38" s="81">
        <f>'Proposal budget'!H38</f>
        <v>0</v>
      </c>
      <c r="I38" s="196">
        <f t="shared" ref="I38:I45" si="5">SUM(D38:H38)</f>
        <v>0</v>
      </c>
      <c r="J38" s="178"/>
      <c r="U38" s="189" t="b">
        <f t="shared" si="3"/>
        <v>0</v>
      </c>
      <c r="DH38" s="32"/>
    </row>
    <row r="39" spans="1:112" x14ac:dyDescent="0.35">
      <c r="A39" s="347"/>
      <c r="B39" s="82">
        <f>'Proposal budget'!B39</f>
        <v>0</v>
      </c>
      <c r="C39" s="146">
        <f>'Proposal budget'!C39</f>
        <v>0</v>
      </c>
      <c r="D39" s="81">
        <f>'Proposal budget'!D39</f>
        <v>0</v>
      </c>
      <c r="E39" s="81">
        <f>'Proposal budget'!E39</f>
        <v>0</v>
      </c>
      <c r="F39" s="81">
        <f>'Proposal budget'!F39</f>
        <v>0</v>
      </c>
      <c r="G39" s="81">
        <f>'Proposal budget'!G39</f>
        <v>0</v>
      </c>
      <c r="H39" s="81">
        <f>'Proposal budget'!H39</f>
        <v>0</v>
      </c>
      <c r="I39" s="196">
        <f t="shared" si="5"/>
        <v>0</v>
      </c>
      <c r="J39" s="178"/>
      <c r="U39" s="189" t="b">
        <f t="shared" si="3"/>
        <v>0</v>
      </c>
      <c r="DH39" s="32"/>
    </row>
    <row r="40" spans="1:112" x14ac:dyDescent="0.35">
      <c r="A40" s="347"/>
      <c r="B40" s="82">
        <f>'Proposal budget'!B40</f>
        <v>0</v>
      </c>
      <c r="C40" s="146">
        <f>'Proposal budget'!C40</f>
        <v>0</v>
      </c>
      <c r="D40" s="81">
        <f>'Proposal budget'!D40</f>
        <v>0</v>
      </c>
      <c r="E40" s="81">
        <f>'Proposal budget'!E40</f>
        <v>0</v>
      </c>
      <c r="F40" s="81">
        <f>'Proposal budget'!F40</f>
        <v>0</v>
      </c>
      <c r="G40" s="81">
        <f>'Proposal budget'!G40</f>
        <v>0</v>
      </c>
      <c r="H40" s="81">
        <f>'Proposal budget'!H40</f>
        <v>0</v>
      </c>
      <c r="I40" s="196">
        <f t="shared" si="5"/>
        <v>0</v>
      </c>
      <c r="J40" s="178"/>
      <c r="U40" s="189" t="b">
        <f t="shared" si="3"/>
        <v>0</v>
      </c>
      <c r="DH40" s="32"/>
    </row>
    <row r="41" spans="1:112" x14ac:dyDescent="0.35">
      <c r="A41" s="347"/>
      <c r="B41" s="82">
        <f>'Proposal budget'!B41</f>
        <v>0</v>
      </c>
      <c r="C41" s="146">
        <f>'Proposal budget'!C41</f>
        <v>0</v>
      </c>
      <c r="D41" s="81">
        <f>'Proposal budget'!D41</f>
        <v>0</v>
      </c>
      <c r="E41" s="81">
        <f>'Proposal budget'!E41</f>
        <v>0</v>
      </c>
      <c r="F41" s="81">
        <f>'Proposal budget'!F41</f>
        <v>0</v>
      </c>
      <c r="G41" s="81">
        <f>'Proposal budget'!G41</f>
        <v>0</v>
      </c>
      <c r="H41" s="81">
        <f>'Proposal budget'!H41</f>
        <v>0</v>
      </c>
      <c r="I41" s="196">
        <f t="shared" si="5"/>
        <v>0</v>
      </c>
      <c r="J41" s="178"/>
      <c r="U41" s="189" t="b">
        <f t="shared" si="3"/>
        <v>0</v>
      </c>
      <c r="DH41" s="32"/>
    </row>
    <row r="42" spans="1:112" x14ac:dyDescent="0.35">
      <c r="A42" s="347"/>
      <c r="B42" s="82">
        <f>'Proposal budget'!B42</f>
        <v>0</v>
      </c>
      <c r="C42" s="146">
        <f>'Proposal budget'!C42</f>
        <v>0</v>
      </c>
      <c r="D42" s="81">
        <f>'Proposal budget'!D42</f>
        <v>0</v>
      </c>
      <c r="E42" s="81">
        <f>'Proposal budget'!E42</f>
        <v>0</v>
      </c>
      <c r="F42" s="81">
        <f>'Proposal budget'!F42</f>
        <v>0</v>
      </c>
      <c r="G42" s="81">
        <f>'Proposal budget'!G42</f>
        <v>0</v>
      </c>
      <c r="H42" s="81">
        <f>'Proposal budget'!H42</f>
        <v>0</v>
      </c>
      <c r="I42" s="196">
        <f t="shared" si="5"/>
        <v>0</v>
      </c>
      <c r="J42" s="178"/>
      <c r="U42" s="189" t="b">
        <f t="shared" si="3"/>
        <v>0</v>
      </c>
      <c r="DH42" s="32"/>
    </row>
    <row r="43" spans="1:112" x14ac:dyDescent="0.35">
      <c r="A43" s="347"/>
      <c r="B43" s="82">
        <f>'Proposal budget'!B43</f>
        <v>0</v>
      </c>
      <c r="C43" s="146">
        <f>'Proposal budget'!C43</f>
        <v>0</v>
      </c>
      <c r="D43" s="81">
        <f>'Proposal budget'!D43</f>
        <v>0</v>
      </c>
      <c r="E43" s="81">
        <f>'Proposal budget'!E43</f>
        <v>0</v>
      </c>
      <c r="F43" s="81">
        <f>'Proposal budget'!F43</f>
        <v>0</v>
      </c>
      <c r="G43" s="81">
        <f>'Proposal budget'!G43</f>
        <v>0</v>
      </c>
      <c r="H43" s="81">
        <f>'Proposal budget'!H43</f>
        <v>0</v>
      </c>
      <c r="I43" s="196">
        <f t="shared" si="5"/>
        <v>0</v>
      </c>
      <c r="J43" s="178"/>
      <c r="U43" s="189" t="b">
        <f t="shared" si="3"/>
        <v>0</v>
      </c>
      <c r="DH43" s="32"/>
    </row>
    <row r="44" spans="1:112" x14ac:dyDescent="0.35">
      <c r="A44" s="347"/>
      <c r="B44" s="82">
        <f>'Proposal budget'!B44</f>
        <v>0</v>
      </c>
      <c r="C44" s="146">
        <f>'Proposal budget'!C44</f>
        <v>0</v>
      </c>
      <c r="D44" s="81">
        <f>'Proposal budget'!D44</f>
        <v>0</v>
      </c>
      <c r="E44" s="81">
        <f>'Proposal budget'!E44</f>
        <v>0</v>
      </c>
      <c r="F44" s="81">
        <f>'Proposal budget'!F44</f>
        <v>0</v>
      </c>
      <c r="G44" s="81">
        <f>'Proposal budget'!G44</f>
        <v>0</v>
      </c>
      <c r="H44" s="81">
        <f>'Proposal budget'!H44</f>
        <v>0</v>
      </c>
      <c r="I44" s="196">
        <f t="shared" si="5"/>
        <v>0</v>
      </c>
      <c r="J44" s="178"/>
      <c r="U44" s="189" t="b">
        <f t="shared" si="3"/>
        <v>0</v>
      </c>
      <c r="DH44" s="32"/>
    </row>
    <row r="45" spans="1:112" ht="15" thickBot="1" x14ac:dyDescent="0.4">
      <c r="A45" s="347"/>
      <c r="B45" s="83">
        <f>'Proposal budget'!B45</f>
        <v>0</v>
      </c>
      <c r="C45" s="146">
        <f>'Proposal budget'!C45</f>
        <v>0</v>
      </c>
      <c r="D45" s="84">
        <f>'Proposal budget'!D45</f>
        <v>0</v>
      </c>
      <c r="E45" s="84">
        <f>'Proposal budget'!E45</f>
        <v>0</v>
      </c>
      <c r="F45" s="84">
        <f>'Proposal budget'!F45</f>
        <v>0</v>
      </c>
      <c r="G45" s="84">
        <f>'Proposal budget'!G45</f>
        <v>0</v>
      </c>
      <c r="H45" s="84">
        <f>'Proposal budget'!H45</f>
        <v>0</v>
      </c>
      <c r="I45" s="196">
        <f t="shared" si="5"/>
        <v>0</v>
      </c>
      <c r="J45" s="178"/>
      <c r="U45" s="189" t="b">
        <f t="shared" si="3"/>
        <v>0</v>
      </c>
      <c r="DH45" s="32"/>
    </row>
    <row r="46" spans="1:112" ht="16" thickBot="1" x14ac:dyDescent="0.4">
      <c r="A46" s="348"/>
      <c r="B46" s="341" t="s">
        <v>25</v>
      </c>
      <c r="C46" s="342"/>
      <c r="D46" s="73">
        <f>SUM(D36:D45)</f>
        <v>0</v>
      </c>
      <c r="E46" s="73">
        <f t="shared" ref="E46:H46" si="6">SUM(E36:E45)</f>
        <v>0</v>
      </c>
      <c r="F46" s="73">
        <f t="shared" si="6"/>
        <v>0</v>
      </c>
      <c r="G46" s="73">
        <f t="shared" si="6"/>
        <v>0</v>
      </c>
      <c r="H46" s="73">
        <f t="shared" si="6"/>
        <v>0</v>
      </c>
      <c r="I46" s="73">
        <f>SUM(D46:H46)</f>
        <v>0</v>
      </c>
      <c r="J46" s="179"/>
      <c r="R46" s="61"/>
      <c r="U46" s="189" t="b">
        <f t="shared" si="3"/>
        <v>0</v>
      </c>
      <c r="V46" s="61"/>
      <c r="DH46" s="32"/>
    </row>
    <row r="47" spans="1:112" ht="15" customHeight="1" x14ac:dyDescent="0.35">
      <c r="A47" s="346" t="s">
        <v>2</v>
      </c>
      <c r="B47" s="80">
        <f>'Proposal budget'!B47</f>
        <v>0</v>
      </c>
      <c r="C47" s="146">
        <f>'Proposal budget'!C47</f>
        <v>0</v>
      </c>
      <c r="D47" s="85">
        <f>'Proposal budget'!D47</f>
        <v>0</v>
      </c>
      <c r="E47" s="85">
        <f>'Proposal budget'!E47</f>
        <v>0</v>
      </c>
      <c r="F47" s="85">
        <f>'Proposal budget'!F47</f>
        <v>0</v>
      </c>
      <c r="G47" s="85">
        <f>'Proposal budget'!G47</f>
        <v>0</v>
      </c>
      <c r="H47" s="85">
        <f>'Proposal budget'!H47</f>
        <v>0</v>
      </c>
      <c r="I47" s="195">
        <f>SUM(D47:H47)</f>
        <v>0</v>
      </c>
      <c r="J47" s="174"/>
      <c r="U47" s="189" t="b">
        <f t="shared" si="3"/>
        <v>0</v>
      </c>
      <c r="DH47" s="32"/>
    </row>
    <row r="48" spans="1:112" x14ac:dyDescent="0.35">
      <c r="A48" s="347"/>
      <c r="B48" s="82">
        <f>'Proposal budget'!B48</f>
        <v>0</v>
      </c>
      <c r="C48" s="146">
        <f>'Proposal budget'!C48</f>
        <v>0</v>
      </c>
      <c r="D48" s="81">
        <f>'Proposal budget'!D48</f>
        <v>0</v>
      </c>
      <c r="E48" s="81">
        <f>'Proposal budget'!E48</f>
        <v>0</v>
      </c>
      <c r="F48" s="81">
        <f>'Proposal budget'!F48</f>
        <v>0</v>
      </c>
      <c r="G48" s="81">
        <f>'Proposal budget'!G48</f>
        <v>0</v>
      </c>
      <c r="H48" s="81">
        <f>'Proposal budget'!H48</f>
        <v>0</v>
      </c>
      <c r="I48" s="196">
        <f>SUM(D48:H48)</f>
        <v>0</v>
      </c>
      <c r="J48" s="178"/>
      <c r="U48" s="189" t="b">
        <f t="shared" si="3"/>
        <v>0</v>
      </c>
      <c r="DH48" s="32"/>
    </row>
    <row r="49" spans="1:112" x14ac:dyDescent="0.35">
      <c r="A49" s="347"/>
      <c r="B49" s="82">
        <f>'Proposal budget'!B49</f>
        <v>0</v>
      </c>
      <c r="C49" s="146">
        <f>'Proposal budget'!C49</f>
        <v>0</v>
      </c>
      <c r="D49" s="81">
        <f>'Proposal budget'!D49</f>
        <v>0</v>
      </c>
      <c r="E49" s="81">
        <f>'Proposal budget'!E49</f>
        <v>0</v>
      </c>
      <c r="F49" s="81">
        <f>'Proposal budget'!F49</f>
        <v>0</v>
      </c>
      <c r="G49" s="81">
        <f>'Proposal budget'!G49</f>
        <v>0</v>
      </c>
      <c r="H49" s="81">
        <f>'Proposal budget'!H49</f>
        <v>0</v>
      </c>
      <c r="I49" s="196">
        <f t="shared" ref="I49:I55" si="7">SUM(D49:H49)</f>
        <v>0</v>
      </c>
      <c r="J49" s="178"/>
      <c r="U49" s="189" t="b">
        <f t="shared" si="3"/>
        <v>0</v>
      </c>
      <c r="DH49" s="32"/>
    </row>
    <row r="50" spans="1:112" x14ac:dyDescent="0.35">
      <c r="A50" s="347"/>
      <c r="B50" s="82">
        <f>'Proposal budget'!B50</f>
        <v>0</v>
      </c>
      <c r="C50" s="146">
        <f>'Proposal budget'!C50</f>
        <v>0</v>
      </c>
      <c r="D50" s="81">
        <f>'Proposal budget'!D50</f>
        <v>0</v>
      </c>
      <c r="E50" s="81">
        <f>'Proposal budget'!E50</f>
        <v>0</v>
      </c>
      <c r="F50" s="81">
        <f>'Proposal budget'!F50</f>
        <v>0</v>
      </c>
      <c r="G50" s="81">
        <f>'Proposal budget'!G50</f>
        <v>0</v>
      </c>
      <c r="H50" s="81">
        <f>'Proposal budget'!H50</f>
        <v>0</v>
      </c>
      <c r="I50" s="196">
        <f t="shared" si="7"/>
        <v>0</v>
      </c>
      <c r="J50" s="178"/>
      <c r="U50" s="189" t="b">
        <f t="shared" si="3"/>
        <v>0</v>
      </c>
      <c r="DH50" s="32"/>
    </row>
    <row r="51" spans="1:112" x14ac:dyDescent="0.35">
      <c r="A51" s="347"/>
      <c r="B51" s="82">
        <f>'Proposal budget'!B51</f>
        <v>0</v>
      </c>
      <c r="C51" s="146">
        <f>'Proposal budget'!C51</f>
        <v>0</v>
      </c>
      <c r="D51" s="81">
        <f>'Proposal budget'!D51</f>
        <v>0</v>
      </c>
      <c r="E51" s="81">
        <f>'Proposal budget'!E51</f>
        <v>0</v>
      </c>
      <c r="F51" s="81">
        <f>'Proposal budget'!F51</f>
        <v>0</v>
      </c>
      <c r="G51" s="81">
        <f>'Proposal budget'!G51</f>
        <v>0</v>
      </c>
      <c r="H51" s="81">
        <f>'Proposal budget'!H51</f>
        <v>0</v>
      </c>
      <c r="I51" s="196">
        <f t="shared" si="7"/>
        <v>0</v>
      </c>
      <c r="J51" s="178"/>
      <c r="U51" s="189" t="b">
        <f t="shared" si="3"/>
        <v>0</v>
      </c>
      <c r="DH51" s="32"/>
    </row>
    <row r="52" spans="1:112" x14ac:dyDescent="0.35">
      <c r="A52" s="347"/>
      <c r="B52" s="82">
        <f>'Proposal budget'!B52</f>
        <v>0</v>
      </c>
      <c r="C52" s="146">
        <f>'Proposal budget'!C52</f>
        <v>0</v>
      </c>
      <c r="D52" s="81">
        <f>'Proposal budget'!D52</f>
        <v>0</v>
      </c>
      <c r="E52" s="81">
        <f>'Proposal budget'!E52</f>
        <v>0</v>
      </c>
      <c r="F52" s="81">
        <f>'Proposal budget'!F52</f>
        <v>0</v>
      </c>
      <c r="G52" s="81">
        <f>'Proposal budget'!G52</f>
        <v>0</v>
      </c>
      <c r="H52" s="81">
        <f>'Proposal budget'!H52</f>
        <v>0</v>
      </c>
      <c r="I52" s="196">
        <f t="shared" si="7"/>
        <v>0</v>
      </c>
      <c r="J52" s="178"/>
      <c r="U52" s="189" t="b">
        <f t="shared" si="3"/>
        <v>0</v>
      </c>
      <c r="DH52" s="32"/>
    </row>
    <row r="53" spans="1:112" x14ac:dyDescent="0.35">
      <c r="A53" s="347"/>
      <c r="B53" s="82">
        <f>'Proposal budget'!B53</f>
        <v>0</v>
      </c>
      <c r="C53" s="146">
        <f>'Proposal budget'!C53</f>
        <v>0</v>
      </c>
      <c r="D53" s="81">
        <f>'Proposal budget'!D53</f>
        <v>0</v>
      </c>
      <c r="E53" s="81">
        <f>'Proposal budget'!E53</f>
        <v>0</v>
      </c>
      <c r="F53" s="81">
        <f>'Proposal budget'!F53</f>
        <v>0</v>
      </c>
      <c r="G53" s="81">
        <f>'Proposal budget'!G53</f>
        <v>0</v>
      </c>
      <c r="H53" s="81">
        <f>'Proposal budget'!H53</f>
        <v>0</v>
      </c>
      <c r="I53" s="196">
        <f t="shared" si="7"/>
        <v>0</v>
      </c>
      <c r="J53" s="178"/>
      <c r="U53" s="189" t="b">
        <f t="shared" si="3"/>
        <v>0</v>
      </c>
      <c r="DH53" s="32"/>
    </row>
    <row r="54" spans="1:112" x14ac:dyDescent="0.35">
      <c r="A54" s="347"/>
      <c r="B54" s="82">
        <f>'Proposal budget'!B54</f>
        <v>0</v>
      </c>
      <c r="C54" s="146">
        <f>'Proposal budget'!C54</f>
        <v>0</v>
      </c>
      <c r="D54" s="81">
        <f>'Proposal budget'!D54</f>
        <v>0</v>
      </c>
      <c r="E54" s="81">
        <f>'Proposal budget'!E54</f>
        <v>0</v>
      </c>
      <c r="F54" s="81">
        <f>'Proposal budget'!F54</f>
        <v>0</v>
      </c>
      <c r="G54" s="81">
        <f>'Proposal budget'!G54</f>
        <v>0</v>
      </c>
      <c r="H54" s="81">
        <f>'Proposal budget'!H54</f>
        <v>0</v>
      </c>
      <c r="I54" s="196">
        <f t="shared" si="7"/>
        <v>0</v>
      </c>
      <c r="J54" s="178"/>
      <c r="U54" s="189" t="b">
        <f t="shared" si="3"/>
        <v>0</v>
      </c>
      <c r="DH54" s="32"/>
    </row>
    <row r="55" spans="1:112" x14ac:dyDescent="0.35">
      <c r="A55" s="347"/>
      <c r="B55" s="82">
        <f>'Proposal budget'!B55</f>
        <v>0</v>
      </c>
      <c r="C55" s="146">
        <f>'Proposal budget'!C55</f>
        <v>0</v>
      </c>
      <c r="D55" s="81">
        <f>'Proposal budget'!D55</f>
        <v>0</v>
      </c>
      <c r="E55" s="81">
        <f>'Proposal budget'!E55</f>
        <v>0</v>
      </c>
      <c r="F55" s="81">
        <f>'Proposal budget'!F55</f>
        <v>0</v>
      </c>
      <c r="G55" s="81">
        <f>'Proposal budget'!G55</f>
        <v>0</v>
      </c>
      <c r="H55" s="81">
        <f>'Proposal budget'!H55</f>
        <v>0</v>
      </c>
      <c r="I55" s="196">
        <f t="shared" si="7"/>
        <v>0</v>
      </c>
      <c r="J55" s="178"/>
      <c r="U55" s="189" t="b">
        <f t="shared" si="3"/>
        <v>0</v>
      </c>
      <c r="DH55" s="32"/>
    </row>
    <row r="56" spans="1:112" x14ac:dyDescent="0.35">
      <c r="A56" s="347"/>
      <c r="B56" s="82">
        <f>'Proposal budget'!B56</f>
        <v>0</v>
      </c>
      <c r="C56" s="146">
        <f>'Proposal budget'!C56</f>
        <v>0</v>
      </c>
      <c r="D56" s="81">
        <f>'Proposal budget'!D56</f>
        <v>0</v>
      </c>
      <c r="E56" s="81">
        <f>'Proposal budget'!E56</f>
        <v>0</v>
      </c>
      <c r="F56" s="81">
        <f>'Proposal budget'!F56</f>
        <v>0</v>
      </c>
      <c r="G56" s="81">
        <f>'Proposal budget'!G56</f>
        <v>0</v>
      </c>
      <c r="H56" s="81">
        <f>'Proposal budget'!H56</f>
        <v>0</v>
      </c>
      <c r="I56" s="196">
        <f>SUM(D56:H56)</f>
        <v>0</v>
      </c>
      <c r="J56" s="178"/>
      <c r="U56" s="189" t="b">
        <f t="shared" si="3"/>
        <v>0</v>
      </c>
      <c r="DH56" s="32"/>
    </row>
    <row r="57" spans="1:112" x14ac:dyDescent="0.35">
      <c r="A57" s="347"/>
      <c r="B57" s="82">
        <f>'Proposal budget'!B57</f>
        <v>0</v>
      </c>
      <c r="C57" s="146">
        <f>'Proposal budget'!C57</f>
        <v>0</v>
      </c>
      <c r="D57" s="81">
        <f>'Proposal budget'!D57</f>
        <v>0</v>
      </c>
      <c r="E57" s="81">
        <f>'Proposal budget'!E57</f>
        <v>0</v>
      </c>
      <c r="F57" s="81">
        <f>'Proposal budget'!F57</f>
        <v>0</v>
      </c>
      <c r="G57" s="81">
        <f>'Proposal budget'!G57</f>
        <v>0</v>
      </c>
      <c r="H57" s="81">
        <f>'Proposal budget'!H57</f>
        <v>0</v>
      </c>
      <c r="I57" s="196">
        <f t="shared" ref="I57:I76" si="8">SUM(D57:H57)</f>
        <v>0</v>
      </c>
      <c r="J57" s="178"/>
      <c r="U57" s="189" t="b">
        <f t="shared" si="3"/>
        <v>0</v>
      </c>
      <c r="DH57" s="32"/>
    </row>
    <row r="58" spans="1:112" x14ac:dyDescent="0.35">
      <c r="A58" s="347"/>
      <c r="B58" s="82">
        <f>'Proposal budget'!B58</f>
        <v>0</v>
      </c>
      <c r="C58" s="146">
        <f>'Proposal budget'!C58</f>
        <v>0</v>
      </c>
      <c r="D58" s="81">
        <f>'Proposal budget'!D58</f>
        <v>0</v>
      </c>
      <c r="E58" s="81">
        <f>'Proposal budget'!E58</f>
        <v>0</v>
      </c>
      <c r="F58" s="81">
        <f>'Proposal budget'!F58</f>
        <v>0</v>
      </c>
      <c r="G58" s="81">
        <f>'Proposal budget'!G58</f>
        <v>0</v>
      </c>
      <c r="H58" s="81">
        <f>'Proposal budget'!H58</f>
        <v>0</v>
      </c>
      <c r="I58" s="196">
        <f t="shared" si="8"/>
        <v>0</v>
      </c>
      <c r="J58" s="178"/>
      <c r="U58" s="189" t="b">
        <f t="shared" si="3"/>
        <v>0</v>
      </c>
      <c r="DH58" s="32"/>
    </row>
    <row r="59" spans="1:112" x14ac:dyDescent="0.35">
      <c r="A59" s="347"/>
      <c r="B59" s="82">
        <f>'Proposal budget'!B59</f>
        <v>0</v>
      </c>
      <c r="C59" s="146">
        <f>'Proposal budget'!C59</f>
        <v>0</v>
      </c>
      <c r="D59" s="81">
        <f>'Proposal budget'!D59</f>
        <v>0</v>
      </c>
      <c r="E59" s="81">
        <f>'Proposal budget'!E59</f>
        <v>0</v>
      </c>
      <c r="F59" s="81">
        <f>'Proposal budget'!F59</f>
        <v>0</v>
      </c>
      <c r="G59" s="81">
        <f>'Proposal budget'!G59</f>
        <v>0</v>
      </c>
      <c r="H59" s="81">
        <f>'Proposal budget'!H59</f>
        <v>0</v>
      </c>
      <c r="I59" s="196">
        <f t="shared" si="8"/>
        <v>0</v>
      </c>
      <c r="J59" s="178"/>
      <c r="U59" s="189" t="b">
        <f t="shared" si="3"/>
        <v>0</v>
      </c>
      <c r="DH59" s="32"/>
    </row>
    <row r="60" spans="1:112" x14ac:dyDescent="0.35">
      <c r="A60" s="347"/>
      <c r="B60" s="82">
        <f>'Proposal budget'!B60</f>
        <v>0</v>
      </c>
      <c r="C60" s="146">
        <f>'Proposal budget'!C60</f>
        <v>0</v>
      </c>
      <c r="D60" s="81">
        <f>'Proposal budget'!D60</f>
        <v>0</v>
      </c>
      <c r="E60" s="81">
        <f>'Proposal budget'!E60</f>
        <v>0</v>
      </c>
      <c r="F60" s="81">
        <f>'Proposal budget'!F60</f>
        <v>0</v>
      </c>
      <c r="G60" s="81">
        <f>'Proposal budget'!G60</f>
        <v>0</v>
      </c>
      <c r="H60" s="81">
        <f>'Proposal budget'!H60</f>
        <v>0</v>
      </c>
      <c r="I60" s="196">
        <f t="shared" si="8"/>
        <v>0</v>
      </c>
      <c r="J60" s="178"/>
      <c r="U60" s="189" t="b">
        <f t="shared" si="3"/>
        <v>0</v>
      </c>
      <c r="DH60" s="32"/>
    </row>
    <row r="61" spans="1:112" x14ac:dyDescent="0.35">
      <c r="A61" s="347"/>
      <c r="B61" s="82">
        <f>'Proposal budget'!B61</f>
        <v>0</v>
      </c>
      <c r="C61" s="146">
        <f>'Proposal budget'!C61</f>
        <v>0</v>
      </c>
      <c r="D61" s="81">
        <f>'Proposal budget'!D61</f>
        <v>0</v>
      </c>
      <c r="E61" s="81">
        <f>'Proposal budget'!E61</f>
        <v>0</v>
      </c>
      <c r="F61" s="81">
        <f>'Proposal budget'!F61</f>
        <v>0</v>
      </c>
      <c r="G61" s="81">
        <f>'Proposal budget'!G61</f>
        <v>0</v>
      </c>
      <c r="H61" s="81">
        <f>'Proposal budget'!H61</f>
        <v>0</v>
      </c>
      <c r="I61" s="196">
        <f t="shared" ref="I61:I75" si="9">SUM(D61:H61)</f>
        <v>0</v>
      </c>
      <c r="J61" s="178"/>
      <c r="U61" s="189" t="b">
        <f t="shared" si="3"/>
        <v>0</v>
      </c>
      <c r="DH61" s="32"/>
    </row>
    <row r="62" spans="1:112" x14ac:dyDescent="0.35">
      <c r="A62" s="347"/>
      <c r="B62" s="82">
        <f>'Proposal budget'!B62</f>
        <v>0</v>
      </c>
      <c r="C62" s="146">
        <f>'Proposal budget'!C62</f>
        <v>0</v>
      </c>
      <c r="D62" s="81">
        <f>'Proposal budget'!D62</f>
        <v>0</v>
      </c>
      <c r="E62" s="81">
        <f>'Proposal budget'!E62</f>
        <v>0</v>
      </c>
      <c r="F62" s="81">
        <f>'Proposal budget'!F62</f>
        <v>0</v>
      </c>
      <c r="G62" s="81">
        <f>'Proposal budget'!G62</f>
        <v>0</v>
      </c>
      <c r="H62" s="81">
        <f>'Proposal budget'!H62</f>
        <v>0</v>
      </c>
      <c r="I62" s="196">
        <f t="shared" si="9"/>
        <v>0</v>
      </c>
      <c r="J62" s="178"/>
      <c r="U62" s="189" t="b">
        <f t="shared" si="3"/>
        <v>0</v>
      </c>
      <c r="DH62" s="32"/>
    </row>
    <row r="63" spans="1:112" x14ac:dyDescent="0.35">
      <c r="A63" s="347"/>
      <c r="B63" s="82">
        <f>'Proposal budget'!B63</f>
        <v>0</v>
      </c>
      <c r="C63" s="146">
        <f>'Proposal budget'!C63</f>
        <v>0</v>
      </c>
      <c r="D63" s="81">
        <f>'Proposal budget'!D63</f>
        <v>0</v>
      </c>
      <c r="E63" s="81">
        <f>'Proposal budget'!E63</f>
        <v>0</v>
      </c>
      <c r="F63" s="81">
        <f>'Proposal budget'!F63</f>
        <v>0</v>
      </c>
      <c r="G63" s="81">
        <f>'Proposal budget'!G63</f>
        <v>0</v>
      </c>
      <c r="H63" s="81">
        <f>'Proposal budget'!H63</f>
        <v>0</v>
      </c>
      <c r="I63" s="196">
        <f t="shared" si="9"/>
        <v>0</v>
      </c>
      <c r="J63" s="178"/>
      <c r="U63" s="189" t="b">
        <f t="shared" si="3"/>
        <v>0</v>
      </c>
      <c r="DH63" s="32"/>
    </row>
    <row r="64" spans="1:112" x14ac:dyDescent="0.35">
      <c r="A64" s="347"/>
      <c r="B64" s="82">
        <f>'Proposal budget'!B64</f>
        <v>0</v>
      </c>
      <c r="C64" s="146">
        <f>'Proposal budget'!C64</f>
        <v>0</v>
      </c>
      <c r="D64" s="81">
        <f>'Proposal budget'!D64</f>
        <v>0</v>
      </c>
      <c r="E64" s="81">
        <f>'Proposal budget'!E64</f>
        <v>0</v>
      </c>
      <c r="F64" s="81">
        <f>'Proposal budget'!F64</f>
        <v>0</v>
      </c>
      <c r="G64" s="81">
        <f>'Proposal budget'!G64</f>
        <v>0</v>
      </c>
      <c r="H64" s="81">
        <f>'Proposal budget'!H64</f>
        <v>0</v>
      </c>
      <c r="I64" s="196">
        <f t="shared" si="9"/>
        <v>0</v>
      </c>
      <c r="J64" s="178"/>
      <c r="U64" s="189" t="b">
        <f t="shared" si="3"/>
        <v>0</v>
      </c>
      <c r="DH64" s="32"/>
    </row>
    <row r="65" spans="1:112" x14ac:dyDescent="0.35">
      <c r="A65" s="347"/>
      <c r="B65" s="82">
        <f>'Proposal budget'!B65</f>
        <v>0</v>
      </c>
      <c r="C65" s="146">
        <f>'Proposal budget'!C65</f>
        <v>0</v>
      </c>
      <c r="D65" s="81">
        <f>'Proposal budget'!D65</f>
        <v>0</v>
      </c>
      <c r="E65" s="81">
        <f>'Proposal budget'!E65</f>
        <v>0</v>
      </c>
      <c r="F65" s="81">
        <f>'Proposal budget'!F65</f>
        <v>0</v>
      </c>
      <c r="G65" s="81">
        <f>'Proposal budget'!G65</f>
        <v>0</v>
      </c>
      <c r="H65" s="81">
        <f>'Proposal budget'!H65</f>
        <v>0</v>
      </c>
      <c r="I65" s="196">
        <f t="shared" si="9"/>
        <v>0</v>
      </c>
      <c r="J65" s="178"/>
      <c r="U65" s="189" t="b">
        <f t="shared" si="3"/>
        <v>0</v>
      </c>
      <c r="DH65" s="32"/>
    </row>
    <row r="66" spans="1:112" x14ac:dyDescent="0.35">
      <c r="A66" s="347"/>
      <c r="B66" s="82">
        <f>'Proposal budget'!B66</f>
        <v>0</v>
      </c>
      <c r="C66" s="146">
        <f>'Proposal budget'!C66</f>
        <v>0</v>
      </c>
      <c r="D66" s="81">
        <f>'Proposal budget'!D66</f>
        <v>0</v>
      </c>
      <c r="E66" s="81">
        <f>'Proposal budget'!E66</f>
        <v>0</v>
      </c>
      <c r="F66" s="81">
        <f>'Proposal budget'!F66</f>
        <v>0</v>
      </c>
      <c r="G66" s="81">
        <f>'Proposal budget'!G66</f>
        <v>0</v>
      </c>
      <c r="H66" s="81">
        <f>'Proposal budget'!H66</f>
        <v>0</v>
      </c>
      <c r="I66" s="196">
        <f t="shared" si="9"/>
        <v>0</v>
      </c>
      <c r="J66" s="178"/>
      <c r="U66" s="189" t="b">
        <f t="shared" si="3"/>
        <v>0</v>
      </c>
      <c r="DH66" s="32"/>
    </row>
    <row r="67" spans="1:112" x14ac:dyDescent="0.35">
      <c r="A67" s="347"/>
      <c r="B67" s="82">
        <f>'Proposal budget'!B67</f>
        <v>0</v>
      </c>
      <c r="C67" s="146">
        <f>'Proposal budget'!C67</f>
        <v>0</v>
      </c>
      <c r="D67" s="81">
        <f>'Proposal budget'!D67</f>
        <v>0</v>
      </c>
      <c r="E67" s="81">
        <f>'Proposal budget'!E67</f>
        <v>0</v>
      </c>
      <c r="F67" s="81">
        <f>'Proposal budget'!F67</f>
        <v>0</v>
      </c>
      <c r="G67" s="81">
        <f>'Proposal budget'!G67</f>
        <v>0</v>
      </c>
      <c r="H67" s="81">
        <f>'Proposal budget'!H67</f>
        <v>0</v>
      </c>
      <c r="I67" s="196">
        <f t="shared" si="9"/>
        <v>0</v>
      </c>
      <c r="J67" s="178"/>
      <c r="U67" s="189" t="b">
        <f t="shared" si="3"/>
        <v>0</v>
      </c>
      <c r="DH67" s="32"/>
    </row>
    <row r="68" spans="1:112" x14ac:dyDescent="0.35">
      <c r="A68" s="347"/>
      <c r="B68" s="82">
        <f>'Proposal budget'!B68</f>
        <v>0</v>
      </c>
      <c r="C68" s="146">
        <f>'Proposal budget'!C68</f>
        <v>0</v>
      </c>
      <c r="D68" s="81">
        <f>'Proposal budget'!D68</f>
        <v>0</v>
      </c>
      <c r="E68" s="81">
        <f>'Proposal budget'!E68</f>
        <v>0</v>
      </c>
      <c r="F68" s="81">
        <f>'Proposal budget'!F68</f>
        <v>0</v>
      </c>
      <c r="G68" s="81">
        <f>'Proposal budget'!G68</f>
        <v>0</v>
      </c>
      <c r="H68" s="81">
        <f>'Proposal budget'!H68</f>
        <v>0</v>
      </c>
      <c r="I68" s="196">
        <f t="shared" si="9"/>
        <v>0</v>
      </c>
      <c r="J68" s="178"/>
      <c r="U68" s="189" t="b">
        <f t="shared" si="3"/>
        <v>0</v>
      </c>
      <c r="DH68" s="32"/>
    </row>
    <row r="69" spans="1:112" x14ac:dyDescent="0.35">
      <c r="A69" s="347"/>
      <c r="B69" s="82">
        <f>'Proposal budget'!B69</f>
        <v>0</v>
      </c>
      <c r="C69" s="146">
        <f>'Proposal budget'!C69</f>
        <v>0</v>
      </c>
      <c r="D69" s="81">
        <f>'Proposal budget'!D69</f>
        <v>0</v>
      </c>
      <c r="E69" s="81">
        <f>'Proposal budget'!E69</f>
        <v>0</v>
      </c>
      <c r="F69" s="81">
        <f>'Proposal budget'!F69</f>
        <v>0</v>
      </c>
      <c r="G69" s="81">
        <f>'Proposal budget'!G69</f>
        <v>0</v>
      </c>
      <c r="H69" s="81">
        <f>'Proposal budget'!H69</f>
        <v>0</v>
      </c>
      <c r="I69" s="196">
        <f t="shared" si="9"/>
        <v>0</v>
      </c>
      <c r="J69" s="178"/>
      <c r="U69" s="189" t="b">
        <f t="shared" si="3"/>
        <v>0</v>
      </c>
      <c r="DH69" s="32"/>
    </row>
    <row r="70" spans="1:112" x14ac:dyDescent="0.35">
      <c r="A70" s="347"/>
      <c r="B70" s="82">
        <f>'Proposal budget'!B70</f>
        <v>0</v>
      </c>
      <c r="C70" s="146">
        <f>'Proposal budget'!C70</f>
        <v>0</v>
      </c>
      <c r="D70" s="81">
        <f>'Proposal budget'!D70</f>
        <v>0</v>
      </c>
      <c r="E70" s="81">
        <f>'Proposal budget'!E70</f>
        <v>0</v>
      </c>
      <c r="F70" s="81">
        <f>'Proposal budget'!F70</f>
        <v>0</v>
      </c>
      <c r="G70" s="81">
        <f>'Proposal budget'!G70</f>
        <v>0</v>
      </c>
      <c r="H70" s="81">
        <f>'Proposal budget'!H70</f>
        <v>0</v>
      </c>
      <c r="I70" s="196">
        <f t="shared" si="9"/>
        <v>0</v>
      </c>
      <c r="J70" s="178"/>
      <c r="U70" s="189" t="b">
        <f t="shared" si="3"/>
        <v>0</v>
      </c>
      <c r="DH70" s="32"/>
    </row>
    <row r="71" spans="1:112" x14ac:dyDescent="0.35">
      <c r="A71" s="347"/>
      <c r="B71" s="82">
        <f>'Proposal budget'!B71</f>
        <v>0</v>
      </c>
      <c r="C71" s="146">
        <f>'Proposal budget'!C71</f>
        <v>0</v>
      </c>
      <c r="D71" s="81">
        <f>'Proposal budget'!D71</f>
        <v>0</v>
      </c>
      <c r="E71" s="81">
        <f>'Proposal budget'!E71</f>
        <v>0</v>
      </c>
      <c r="F71" s="81">
        <f>'Proposal budget'!F71</f>
        <v>0</v>
      </c>
      <c r="G71" s="81">
        <f>'Proposal budget'!G71</f>
        <v>0</v>
      </c>
      <c r="H71" s="81">
        <f>'Proposal budget'!H71</f>
        <v>0</v>
      </c>
      <c r="I71" s="196">
        <f t="shared" si="9"/>
        <v>0</v>
      </c>
      <c r="J71" s="178"/>
      <c r="U71" s="189" t="b">
        <f t="shared" si="3"/>
        <v>0</v>
      </c>
      <c r="DH71" s="32"/>
    </row>
    <row r="72" spans="1:112" x14ac:dyDescent="0.35">
      <c r="A72" s="347"/>
      <c r="B72" s="82">
        <f>'Proposal budget'!B72</f>
        <v>0</v>
      </c>
      <c r="C72" s="146">
        <f>'Proposal budget'!C72</f>
        <v>0</v>
      </c>
      <c r="D72" s="81">
        <f>'Proposal budget'!D72</f>
        <v>0</v>
      </c>
      <c r="E72" s="81">
        <f>'Proposal budget'!E72</f>
        <v>0</v>
      </c>
      <c r="F72" s="81">
        <f>'Proposal budget'!F72</f>
        <v>0</v>
      </c>
      <c r="G72" s="81">
        <f>'Proposal budget'!G72</f>
        <v>0</v>
      </c>
      <c r="H72" s="81">
        <f>'Proposal budget'!H72</f>
        <v>0</v>
      </c>
      <c r="I72" s="196">
        <f t="shared" si="9"/>
        <v>0</v>
      </c>
      <c r="J72" s="178"/>
      <c r="U72" s="189" t="b">
        <f t="shared" si="3"/>
        <v>0</v>
      </c>
      <c r="DH72" s="32"/>
    </row>
    <row r="73" spans="1:112" x14ac:dyDescent="0.35">
      <c r="A73" s="347"/>
      <c r="B73" s="82">
        <f>'Proposal budget'!B73</f>
        <v>0</v>
      </c>
      <c r="C73" s="146">
        <f>'Proposal budget'!C73</f>
        <v>0</v>
      </c>
      <c r="D73" s="81">
        <f>'Proposal budget'!D73</f>
        <v>0</v>
      </c>
      <c r="E73" s="81">
        <f>'Proposal budget'!E73</f>
        <v>0</v>
      </c>
      <c r="F73" s="81">
        <f>'Proposal budget'!F73</f>
        <v>0</v>
      </c>
      <c r="G73" s="81">
        <f>'Proposal budget'!G73</f>
        <v>0</v>
      </c>
      <c r="H73" s="81">
        <f>'Proposal budget'!H73</f>
        <v>0</v>
      </c>
      <c r="I73" s="196">
        <f t="shared" si="9"/>
        <v>0</v>
      </c>
      <c r="J73" s="178"/>
      <c r="U73" s="189" t="b">
        <f t="shared" si="3"/>
        <v>0</v>
      </c>
      <c r="DH73" s="32"/>
    </row>
    <row r="74" spans="1:112" x14ac:dyDescent="0.35">
      <c r="A74" s="347"/>
      <c r="B74" s="82">
        <f>'Proposal budget'!B74</f>
        <v>0</v>
      </c>
      <c r="C74" s="146">
        <f>'Proposal budget'!C74</f>
        <v>0</v>
      </c>
      <c r="D74" s="81">
        <f>'Proposal budget'!D74</f>
        <v>0</v>
      </c>
      <c r="E74" s="81">
        <f>'Proposal budget'!E74</f>
        <v>0</v>
      </c>
      <c r="F74" s="81">
        <f>'Proposal budget'!F74</f>
        <v>0</v>
      </c>
      <c r="G74" s="81">
        <f>'Proposal budget'!G74</f>
        <v>0</v>
      </c>
      <c r="H74" s="81">
        <f>'Proposal budget'!H74</f>
        <v>0</v>
      </c>
      <c r="I74" s="196">
        <f t="shared" si="9"/>
        <v>0</v>
      </c>
      <c r="J74" s="178"/>
      <c r="U74" s="189" t="b">
        <f t="shared" si="3"/>
        <v>0</v>
      </c>
      <c r="DH74" s="32"/>
    </row>
    <row r="75" spans="1:112" x14ac:dyDescent="0.35">
      <c r="A75" s="347"/>
      <c r="B75" s="82">
        <f>'Proposal budget'!B75</f>
        <v>0</v>
      </c>
      <c r="C75" s="146">
        <f>'Proposal budget'!C75</f>
        <v>0</v>
      </c>
      <c r="D75" s="81">
        <f>'Proposal budget'!D75</f>
        <v>0</v>
      </c>
      <c r="E75" s="81">
        <f>'Proposal budget'!E75</f>
        <v>0</v>
      </c>
      <c r="F75" s="81">
        <f>'Proposal budget'!F75</f>
        <v>0</v>
      </c>
      <c r="G75" s="81">
        <f>'Proposal budget'!G75</f>
        <v>0</v>
      </c>
      <c r="H75" s="81">
        <f>'Proposal budget'!H75</f>
        <v>0</v>
      </c>
      <c r="I75" s="196">
        <f t="shared" si="9"/>
        <v>0</v>
      </c>
      <c r="J75" s="178"/>
      <c r="U75" s="189" t="b">
        <f t="shared" si="3"/>
        <v>0</v>
      </c>
      <c r="DH75" s="32"/>
    </row>
    <row r="76" spans="1:112" ht="15" thickBot="1" x14ac:dyDescent="0.4">
      <c r="A76" s="347"/>
      <c r="B76" s="82">
        <f>'Proposal budget'!B76</f>
        <v>0</v>
      </c>
      <c r="C76" s="146">
        <f>'Proposal budget'!C76</f>
        <v>0</v>
      </c>
      <c r="D76" s="81">
        <f>'Proposal budget'!D76</f>
        <v>0</v>
      </c>
      <c r="E76" s="81">
        <f>'Proposal budget'!E76</f>
        <v>0</v>
      </c>
      <c r="F76" s="81">
        <f>'Proposal budget'!F76</f>
        <v>0</v>
      </c>
      <c r="G76" s="81">
        <f>'Proposal budget'!G76</f>
        <v>0</v>
      </c>
      <c r="H76" s="81">
        <f>'Proposal budget'!H76</f>
        <v>0</v>
      </c>
      <c r="I76" s="196">
        <f t="shared" si="8"/>
        <v>0</v>
      </c>
      <c r="J76" s="178"/>
      <c r="U76" s="189" t="b">
        <f t="shared" si="3"/>
        <v>0</v>
      </c>
      <c r="DH76" s="32"/>
    </row>
    <row r="77" spans="1:112" ht="16" thickBot="1" x14ac:dyDescent="0.4">
      <c r="A77" s="348"/>
      <c r="B77" s="341" t="s">
        <v>26</v>
      </c>
      <c r="C77" s="342"/>
      <c r="D77" s="73">
        <f>SUM(D47:D76)</f>
        <v>0</v>
      </c>
      <c r="E77" s="73">
        <f>SUM(E47:E76)</f>
        <v>0</v>
      </c>
      <c r="F77" s="73">
        <f>SUM(F47:F76)</f>
        <v>0</v>
      </c>
      <c r="G77" s="73">
        <f>SUM(G47:G76)</f>
        <v>0</v>
      </c>
      <c r="H77" s="73">
        <f>SUM(H47:H76)</f>
        <v>0</v>
      </c>
      <c r="I77" s="73">
        <f>SUM(D77:H77)</f>
        <v>0</v>
      </c>
      <c r="J77" s="179"/>
      <c r="R77" s="61"/>
      <c r="U77" s="189" t="b">
        <f t="shared" si="3"/>
        <v>0</v>
      </c>
      <c r="V77" s="61"/>
      <c r="DH77" s="32"/>
    </row>
    <row r="78" spans="1:112" ht="15" customHeight="1" x14ac:dyDescent="0.35">
      <c r="A78" s="346" t="s">
        <v>3</v>
      </c>
      <c r="B78" s="80">
        <f>'Proposal budget'!B78</f>
        <v>0</v>
      </c>
      <c r="C78" s="146">
        <f>'Proposal budget'!C78</f>
        <v>0</v>
      </c>
      <c r="D78" s="85">
        <f>'Proposal budget'!D78</f>
        <v>0</v>
      </c>
      <c r="E78" s="85">
        <f>'Proposal budget'!E78</f>
        <v>0</v>
      </c>
      <c r="F78" s="85">
        <f>'Proposal budget'!F78</f>
        <v>0</v>
      </c>
      <c r="G78" s="85">
        <f>'Proposal budget'!G78</f>
        <v>0</v>
      </c>
      <c r="H78" s="85">
        <f>'Proposal budget'!H78</f>
        <v>0</v>
      </c>
      <c r="I78" s="196">
        <f>SUM(D78:H78)</f>
        <v>0</v>
      </c>
      <c r="J78" s="174"/>
      <c r="U78" s="189" t="b">
        <f t="shared" si="3"/>
        <v>0</v>
      </c>
      <c r="DH78" s="32"/>
    </row>
    <row r="79" spans="1:112" x14ac:dyDescent="0.35">
      <c r="A79" s="347"/>
      <c r="B79" s="82">
        <f>'Proposal budget'!B79</f>
        <v>0</v>
      </c>
      <c r="C79" s="146">
        <f>'Proposal budget'!C79</f>
        <v>0</v>
      </c>
      <c r="D79" s="81">
        <f>'Proposal budget'!D79</f>
        <v>0</v>
      </c>
      <c r="E79" s="81">
        <f>'Proposal budget'!E79</f>
        <v>0</v>
      </c>
      <c r="F79" s="81">
        <f>'Proposal budget'!F79</f>
        <v>0</v>
      </c>
      <c r="G79" s="81">
        <f>'Proposal budget'!G79</f>
        <v>0</v>
      </c>
      <c r="H79" s="81">
        <f>'Proposal budget'!H79</f>
        <v>0</v>
      </c>
      <c r="I79" s="196">
        <f t="shared" ref="I79:I86" si="10">SUM(D79:H79)</f>
        <v>0</v>
      </c>
      <c r="J79" s="178"/>
      <c r="U79" s="189" t="b">
        <f t="shared" si="3"/>
        <v>0</v>
      </c>
      <c r="DH79" s="32"/>
    </row>
    <row r="80" spans="1:112" x14ac:dyDescent="0.35">
      <c r="A80" s="347"/>
      <c r="B80" s="82">
        <f>'Proposal budget'!B80</f>
        <v>0</v>
      </c>
      <c r="C80" s="146">
        <f>'Proposal budget'!C80</f>
        <v>0</v>
      </c>
      <c r="D80" s="81">
        <f>'Proposal budget'!D80</f>
        <v>0</v>
      </c>
      <c r="E80" s="81">
        <f>'Proposal budget'!E80</f>
        <v>0</v>
      </c>
      <c r="F80" s="81">
        <f>'Proposal budget'!F80</f>
        <v>0</v>
      </c>
      <c r="G80" s="81">
        <f>'Proposal budget'!G80</f>
        <v>0</v>
      </c>
      <c r="H80" s="81">
        <f>'Proposal budget'!H80</f>
        <v>0</v>
      </c>
      <c r="I80" s="196">
        <f t="shared" si="10"/>
        <v>0</v>
      </c>
      <c r="J80" s="178"/>
      <c r="U80" s="189" t="b">
        <f t="shared" si="3"/>
        <v>0</v>
      </c>
      <c r="DH80" s="32"/>
    </row>
    <row r="81" spans="1:112" x14ac:dyDescent="0.35">
      <c r="A81" s="347"/>
      <c r="B81" s="82">
        <f>'Proposal budget'!B81</f>
        <v>0</v>
      </c>
      <c r="C81" s="146">
        <f>'Proposal budget'!C81</f>
        <v>0</v>
      </c>
      <c r="D81" s="81">
        <f>'Proposal budget'!D81</f>
        <v>0</v>
      </c>
      <c r="E81" s="81">
        <f>'Proposal budget'!E81</f>
        <v>0</v>
      </c>
      <c r="F81" s="81">
        <f>'Proposal budget'!F81</f>
        <v>0</v>
      </c>
      <c r="G81" s="81">
        <f>'Proposal budget'!G81</f>
        <v>0</v>
      </c>
      <c r="H81" s="81">
        <f>'Proposal budget'!H81</f>
        <v>0</v>
      </c>
      <c r="I81" s="196">
        <f t="shared" si="10"/>
        <v>0</v>
      </c>
      <c r="J81" s="178"/>
      <c r="U81" s="189" t="b">
        <f t="shared" si="3"/>
        <v>0</v>
      </c>
      <c r="DH81" s="32"/>
    </row>
    <row r="82" spans="1:112" x14ac:dyDescent="0.35">
      <c r="A82" s="347"/>
      <c r="B82" s="82">
        <f>'Proposal budget'!B82</f>
        <v>0</v>
      </c>
      <c r="C82" s="146">
        <f>'Proposal budget'!C82</f>
        <v>0</v>
      </c>
      <c r="D82" s="81">
        <f>'Proposal budget'!D82</f>
        <v>0</v>
      </c>
      <c r="E82" s="81">
        <f>'Proposal budget'!E82</f>
        <v>0</v>
      </c>
      <c r="F82" s="81">
        <f>'Proposal budget'!F82</f>
        <v>0</v>
      </c>
      <c r="G82" s="81">
        <f>'Proposal budget'!G82</f>
        <v>0</v>
      </c>
      <c r="H82" s="81">
        <f>'Proposal budget'!H82</f>
        <v>0</v>
      </c>
      <c r="I82" s="196">
        <f t="shared" si="10"/>
        <v>0</v>
      </c>
      <c r="J82" s="178"/>
      <c r="U82" s="189" t="b">
        <f t="shared" si="3"/>
        <v>0</v>
      </c>
      <c r="DH82" s="32"/>
    </row>
    <row r="83" spans="1:112" x14ac:dyDescent="0.35">
      <c r="A83" s="347"/>
      <c r="B83" s="82">
        <f>'Proposal budget'!B83</f>
        <v>0</v>
      </c>
      <c r="C83" s="146">
        <f>'Proposal budget'!C83</f>
        <v>0</v>
      </c>
      <c r="D83" s="81">
        <f>'Proposal budget'!D83</f>
        <v>0</v>
      </c>
      <c r="E83" s="81">
        <f>'Proposal budget'!E83</f>
        <v>0</v>
      </c>
      <c r="F83" s="81">
        <f>'Proposal budget'!F83</f>
        <v>0</v>
      </c>
      <c r="G83" s="81">
        <f>'Proposal budget'!G83</f>
        <v>0</v>
      </c>
      <c r="H83" s="81">
        <f>'Proposal budget'!H83</f>
        <v>0</v>
      </c>
      <c r="I83" s="196">
        <f t="shared" si="10"/>
        <v>0</v>
      </c>
      <c r="J83" s="178"/>
      <c r="U83" s="189" t="b">
        <f t="shared" si="3"/>
        <v>0</v>
      </c>
      <c r="DH83" s="32"/>
    </row>
    <row r="84" spans="1:112" x14ac:dyDescent="0.35">
      <c r="A84" s="347"/>
      <c r="B84" s="82">
        <f>'Proposal budget'!B84</f>
        <v>0</v>
      </c>
      <c r="C84" s="146">
        <f>'Proposal budget'!C84</f>
        <v>0</v>
      </c>
      <c r="D84" s="81">
        <f>'Proposal budget'!D84</f>
        <v>0</v>
      </c>
      <c r="E84" s="81">
        <f>'Proposal budget'!E84</f>
        <v>0</v>
      </c>
      <c r="F84" s="81">
        <f>'Proposal budget'!F84</f>
        <v>0</v>
      </c>
      <c r="G84" s="81">
        <f>'Proposal budget'!G84</f>
        <v>0</v>
      </c>
      <c r="H84" s="81">
        <f>'Proposal budget'!H84</f>
        <v>0</v>
      </c>
      <c r="I84" s="196">
        <f t="shared" si="10"/>
        <v>0</v>
      </c>
      <c r="J84" s="178"/>
      <c r="U84" s="189" t="b">
        <f t="shared" si="3"/>
        <v>0</v>
      </c>
      <c r="DH84" s="32"/>
    </row>
    <row r="85" spans="1:112" x14ac:dyDescent="0.35">
      <c r="A85" s="347"/>
      <c r="B85" s="82">
        <f>'Proposal budget'!B85</f>
        <v>0</v>
      </c>
      <c r="C85" s="146">
        <f>'Proposal budget'!C85</f>
        <v>0</v>
      </c>
      <c r="D85" s="81">
        <f>'Proposal budget'!D85</f>
        <v>0</v>
      </c>
      <c r="E85" s="81">
        <f>'Proposal budget'!E85</f>
        <v>0</v>
      </c>
      <c r="F85" s="81">
        <f>'Proposal budget'!F85</f>
        <v>0</v>
      </c>
      <c r="G85" s="81">
        <f>'Proposal budget'!G85</f>
        <v>0</v>
      </c>
      <c r="H85" s="81">
        <f>'Proposal budget'!H85</f>
        <v>0</v>
      </c>
      <c r="I85" s="196">
        <f t="shared" si="10"/>
        <v>0</v>
      </c>
      <c r="J85" s="178"/>
      <c r="U85" s="189" t="b">
        <f t="shared" si="3"/>
        <v>0</v>
      </c>
      <c r="DH85" s="32"/>
    </row>
    <row r="86" spans="1:112" ht="15" thickBot="1" x14ac:dyDescent="0.4">
      <c r="A86" s="347"/>
      <c r="B86" s="82">
        <f>'Proposal budget'!B86</f>
        <v>0</v>
      </c>
      <c r="C86" s="146">
        <f>'Proposal budget'!C86</f>
        <v>0</v>
      </c>
      <c r="D86" s="81">
        <f>'Proposal budget'!D86</f>
        <v>0</v>
      </c>
      <c r="E86" s="81">
        <f>'Proposal budget'!E86</f>
        <v>0</v>
      </c>
      <c r="F86" s="81">
        <f>'Proposal budget'!F86</f>
        <v>0</v>
      </c>
      <c r="G86" s="81">
        <f>'Proposal budget'!G86</f>
        <v>0</v>
      </c>
      <c r="H86" s="81">
        <f>'Proposal budget'!H86</f>
        <v>0</v>
      </c>
      <c r="I86" s="196">
        <f t="shared" si="10"/>
        <v>0</v>
      </c>
      <c r="J86" s="180"/>
      <c r="U86" s="189" t="b">
        <f t="shared" si="3"/>
        <v>0</v>
      </c>
      <c r="DH86" s="32"/>
    </row>
    <row r="87" spans="1:112" ht="19" thickBot="1" x14ac:dyDescent="0.4">
      <c r="A87" s="348"/>
      <c r="B87" s="341" t="s">
        <v>27</v>
      </c>
      <c r="C87" s="342"/>
      <c r="D87" s="73">
        <f>SUM(D78:D86)</f>
        <v>0</v>
      </c>
      <c r="E87" s="73">
        <f t="shared" ref="E87:H87" si="11">SUM(E78:E86)</f>
        <v>0</v>
      </c>
      <c r="F87" s="73">
        <f t="shared" si="11"/>
        <v>0</v>
      </c>
      <c r="G87" s="73">
        <f t="shared" si="11"/>
        <v>0</v>
      </c>
      <c r="H87" s="73">
        <f t="shared" si="11"/>
        <v>0</v>
      </c>
      <c r="I87" s="73">
        <f>SUM(D87:H87)</f>
        <v>0</v>
      </c>
      <c r="J87" s="181"/>
      <c r="R87" s="61"/>
      <c r="U87" s="189" t="b">
        <f t="shared" si="3"/>
        <v>0</v>
      </c>
      <c r="V87" s="61"/>
      <c r="DH87" s="32"/>
    </row>
    <row r="88" spans="1:112" ht="15" customHeight="1" x14ac:dyDescent="0.35">
      <c r="A88" s="346" t="s">
        <v>29</v>
      </c>
      <c r="B88" s="80">
        <f>'Proposal budget'!B88</f>
        <v>0</v>
      </c>
      <c r="C88" s="146">
        <f>'Proposal budget'!C88</f>
        <v>0</v>
      </c>
      <c r="D88" s="85">
        <f>'Proposal budget'!D88</f>
        <v>0</v>
      </c>
      <c r="E88" s="85">
        <f>'Proposal budget'!E88</f>
        <v>0</v>
      </c>
      <c r="F88" s="85">
        <f>'Proposal budget'!F88</f>
        <v>0</v>
      </c>
      <c r="G88" s="85">
        <f>'Proposal budget'!G88</f>
        <v>0</v>
      </c>
      <c r="H88" s="85">
        <f>'Proposal budget'!H88</f>
        <v>0</v>
      </c>
      <c r="I88" s="195">
        <f>SUM(D88:H88)</f>
        <v>0</v>
      </c>
      <c r="J88" s="174"/>
      <c r="U88" s="189" t="b">
        <f t="shared" si="3"/>
        <v>0</v>
      </c>
      <c r="DH88" s="32"/>
    </row>
    <row r="89" spans="1:112" x14ac:dyDescent="0.35">
      <c r="A89" s="347"/>
      <c r="B89" s="82">
        <f>'Proposal budget'!B89</f>
        <v>0</v>
      </c>
      <c r="C89" s="146">
        <f>'Proposal budget'!C89</f>
        <v>0</v>
      </c>
      <c r="D89" s="81">
        <f>'Proposal budget'!D89</f>
        <v>0</v>
      </c>
      <c r="E89" s="81">
        <f>'Proposal budget'!E89</f>
        <v>0</v>
      </c>
      <c r="F89" s="81">
        <f>'Proposal budget'!F89</f>
        <v>0</v>
      </c>
      <c r="G89" s="81">
        <f>'Proposal budget'!G89</f>
        <v>0</v>
      </c>
      <c r="H89" s="81">
        <f>'Proposal budget'!H89</f>
        <v>0</v>
      </c>
      <c r="I89" s="196">
        <f>SUM(D89:H89)</f>
        <v>0</v>
      </c>
      <c r="J89" s="178"/>
      <c r="U89" s="189" t="b">
        <f t="shared" si="3"/>
        <v>0</v>
      </c>
      <c r="DH89" s="32"/>
    </row>
    <row r="90" spans="1:112" x14ac:dyDescent="0.35">
      <c r="A90" s="347"/>
      <c r="B90" s="82">
        <f>'Proposal budget'!B90</f>
        <v>0</v>
      </c>
      <c r="C90" s="146">
        <f>'Proposal budget'!C90</f>
        <v>0</v>
      </c>
      <c r="D90" s="81">
        <f>'Proposal budget'!D90</f>
        <v>0</v>
      </c>
      <c r="E90" s="81">
        <f>'Proposal budget'!E90</f>
        <v>0</v>
      </c>
      <c r="F90" s="81">
        <f>'Proposal budget'!F90</f>
        <v>0</v>
      </c>
      <c r="G90" s="81">
        <f>'Proposal budget'!G90</f>
        <v>0</v>
      </c>
      <c r="H90" s="81">
        <f>'Proposal budget'!H90</f>
        <v>0</v>
      </c>
      <c r="I90" s="196">
        <f t="shared" ref="I90:I97" si="12">SUM(D90:H90)</f>
        <v>0</v>
      </c>
      <c r="J90" s="178"/>
      <c r="U90" s="189" t="b">
        <f t="shared" si="3"/>
        <v>0</v>
      </c>
      <c r="DH90" s="32"/>
    </row>
    <row r="91" spans="1:112" x14ac:dyDescent="0.35">
      <c r="A91" s="347"/>
      <c r="B91" s="82">
        <f>'Proposal budget'!B91</f>
        <v>0</v>
      </c>
      <c r="C91" s="146">
        <f>'Proposal budget'!C91</f>
        <v>0</v>
      </c>
      <c r="D91" s="81">
        <f>'Proposal budget'!D91</f>
        <v>0</v>
      </c>
      <c r="E91" s="81">
        <f>'Proposal budget'!E91</f>
        <v>0</v>
      </c>
      <c r="F91" s="81">
        <f>'Proposal budget'!F91</f>
        <v>0</v>
      </c>
      <c r="G91" s="81">
        <f>'Proposal budget'!G91</f>
        <v>0</v>
      </c>
      <c r="H91" s="81">
        <f>'Proposal budget'!H91</f>
        <v>0</v>
      </c>
      <c r="I91" s="196">
        <f t="shared" si="12"/>
        <v>0</v>
      </c>
      <c r="J91" s="178"/>
      <c r="U91" s="189" t="b">
        <f t="shared" si="3"/>
        <v>0</v>
      </c>
      <c r="DH91" s="32"/>
    </row>
    <row r="92" spans="1:112" x14ac:dyDescent="0.35">
      <c r="A92" s="347"/>
      <c r="B92" s="82">
        <f>'Proposal budget'!B92</f>
        <v>0</v>
      </c>
      <c r="C92" s="146">
        <f>'Proposal budget'!C92</f>
        <v>0</v>
      </c>
      <c r="D92" s="81">
        <f>'Proposal budget'!D92</f>
        <v>0</v>
      </c>
      <c r="E92" s="81">
        <f>'Proposal budget'!E92</f>
        <v>0</v>
      </c>
      <c r="F92" s="81">
        <f>'Proposal budget'!F92</f>
        <v>0</v>
      </c>
      <c r="G92" s="81">
        <f>'Proposal budget'!G92</f>
        <v>0</v>
      </c>
      <c r="H92" s="81">
        <f>'Proposal budget'!H92</f>
        <v>0</v>
      </c>
      <c r="I92" s="196">
        <f t="shared" si="12"/>
        <v>0</v>
      </c>
      <c r="J92" s="178"/>
      <c r="U92" s="189" t="b">
        <f t="shared" si="3"/>
        <v>0</v>
      </c>
      <c r="DH92" s="32"/>
    </row>
    <row r="93" spans="1:112" x14ac:dyDescent="0.35">
      <c r="A93" s="347"/>
      <c r="B93" s="82">
        <f>'Proposal budget'!B93</f>
        <v>0</v>
      </c>
      <c r="C93" s="146">
        <f>'Proposal budget'!C93</f>
        <v>0</v>
      </c>
      <c r="D93" s="81">
        <f>'Proposal budget'!D93</f>
        <v>0</v>
      </c>
      <c r="E93" s="81">
        <f>'Proposal budget'!E93</f>
        <v>0</v>
      </c>
      <c r="F93" s="81">
        <f>'Proposal budget'!F93</f>
        <v>0</v>
      </c>
      <c r="G93" s="81">
        <f>'Proposal budget'!G93</f>
        <v>0</v>
      </c>
      <c r="H93" s="81">
        <f>'Proposal budget'!H93</f>
        <v>0</v>
      </c>
      <c r="I93" s="196">
        <f t="shared" si="12"/>
        <v>0</v>
      </c>
      <c r="J93" s="178"/>
      <c r="U93" s="189" t="b">
        <f t="shared" si="3"/>
        <v>0</v>
      </c>
      <c r="DH93" s="32"/>
    </row>
    <row r="94" spans="1:112" x14ac:dyDescent="0.35">
      <c r="A94" s="347"/>
      <c r="B94" s="82">
        <f>'Proposal budget'!B94</f>
        <v>0</v>
      </c>
      <c r="C94" s="146">
        <f>'Proposal budget'!C94</f>
        <v>0</v>
      </c>
      <c r="D94" s="81">
        <f>'Proposal budget'!D94</f>
        <v>0</v>
      </c>
      <c r="E94" s="81">
        <f>'Proposal budget'!E94</f>
        <v>0</v>
      </c>
      <c r="F94" s="81">
        <f>'Proposal budget'!F94</f>
        <v>0</v>
      </c>
      <c r="G94" s="81">
        <f>'Proposal budget'!G94</f>
        <v>0</v>
      </c>
      <c r="H94" s="81">
        <f>'Proposal budget'!H94</f>
        <v>0</v>
      </c>
      <c r="I94" s="196">
        <f t="shared" si="12"/>
        <v>0</v>
      </c>
      <c r="J94" s="178"/>
      <c r="U94" s="189" t="b">
        <f t="shared" si="3"/>
        <v>0</v>
      </c>
      <c r="DH94" s="32"/>
    </row>
    <row r="95" spans="1:112" x14ac:dyDescent="0.35">
      <c r="A95" s="347"/>
      <c r="B95" s="82">
        <f>'Proposal budget'!B95</f>
        <v>0</v>
      </c>
      <c r="C95" s="146">
        <f>'Proposal budget'!C95</f>
        <v>0</v>
      </c>
      <c r="D95" s="81">
        <f>'Proposal budget'!D95</f>
        <v>0</v>
      </c>
      <c r="E95" s="81">
        <f>'Proposal budget'!E95</f>
        <v>0</v>
      </c>
      <c r="F95" s="81">
        <f>'Proposal budget'!F95</f>
        <v>0</v>
      </c>
      <c r="G95" s="81">
        <f>'Proposal budget'!G95</f>
        <v>0</v>
      </c>
      <c r="H95" s="81">
        <f>'Proposal budget'!H95</f>
        <v>0</v>
      </c>
      <c r="I95" s="196">
        <f t="shared" si="12"/>
        <v>0</v>
      </c>
      <c r="J95" s="178"/>
      <c r="U95" s="189" t="b">
        <f t="shared" si="3"/>
        <v>0</v>
      </c>
      <c r="DH95" s="32"/>
    </row>
    <row r="96" spans="1:112" x14ac:dyDescent="0.35">
      <c r="A96" s="347"/>
      <c r="B96" s="82">
        <f>'Proposal budget'!B96</f>
        <v>0</v>
      </c>
      <c r="C96" s="146">
        <f>'Proposal budget'!C96</f>
        <v>0</v>
      </c>
      <c r="D96" s="81">
        <f>'Proposal budget'!D96</f>
        <v>0</v>
      </c>
      <c r="E96" s="81">
        <f>'Proposal budget'!E96</f>
        <v>0</v>
      </c>
      <c r="F96" s="81">
        <f>'Proposal budget'!F96</f>
        <v>0</v>
      </c>
      <c r="G96" s="81">
        <f>'Proposal budget'!G96</f>
        <v>0</v>
      </c>
      <c r="H96" s="81">
        <f>'Proposal budget'!H96</f>
        <v>0</v>
      </c>
      <c r="I96" s="196">
        <f t="shared" si="12"/>
        <v>0</v>
      </c>
      <c r="J96" s="178"/>
      <c r="U96" s="189" t="b">
        <f t="shared" si="3"/>
        <v>0</v>
      </c>
      <c r="DH96" s="32"/>
    </row>
    <row r="97" spans="1:112" ht="15" thickBot="1" x14ac:dyDescent="0.4">
      <c r="A97" s="347"/>
      <c r="B97" s="83">
        <f>'Proposal budget'!B97</f>
        <v>0</v>
      </c>
      <c r="C97" s="146">
        <f>'Proposal budget'!C97</f>
        <v>0</v>
      </c>
      <c r="D97" s="84">
        <f>'Proposal budget'!D97</f>
        <v>0</v>
      </c>
      <c r="E97" s="84">
        <f>'Proposal budget'!E97</f>
        <v>0</v>
      </c>
      <c r="F97" s="84">
        <f>'Proposal budget'!F97</f>
        <v>0</v>
      </c>
      <c r="G97" s="84">
        <f>'Proposal budget'!G97</f>
        <v>0</v>
      </c>
      <c r="H97" s="84">
        <f>'Proposal budget'!H97</f>
        <v>0</v>
      </c>
      <c r="I97" s="196">
        <f t="shared" si="12"/>
        <v>0</v>
      </c>
      <c r="J97" s="178"/>
      <c r="U97" s="189" t="b">
        <f t="shared" si="3"/>
        <v>0</v>
      </c>
      <c r="DH97" s="32"/>
    </row>
    <row r="98" spans="1:112" ht="16" thickBot="1" x14ac:dyDescent="0.4">
      <c r="A98" s="348"/>
      <c r="B98" s="341" t="s">
        <v>35</v>
      </c>
      <c r="C98" s="342"/>
      <c r="D98" s="73">
        <f>SUM(D88:D97)</f>
        <v>0</v>
      </c>
      <c r="E98" s="73">
        <f t="shared" ref="E98:H98" si="13">SUM(E88:E97)</f>
        <v>0</v>
      </c>
      <c r="F98" s="73">
        <f t="shared" si="13"/>
        <v>0</v>
      </c>
      <c r="G98" s="73">
        <f t="shared" si="13"/>
        <v>0</v>
      </c>
      <c r="H98" s="73">
        <f t="shared" si="13"/>
        <v>0</v>
      </c>
      <c r="I98" s="73">
        <f>SUM(D98:H98)</f>
        <v>0</v>
      </c>
      <c r="J98" s="179"/>
      <c r="R98" s="61"/>
      <c r="U98" s="189" t="b">
        <f t="shared" si="3"/>
        <v>0</v>
      </c>
      <c r="V98" s="61"/>
      <c r="DH98" s="32"/>
    </row>
    <row r="99" spans="1:112" ht="16.5" customHeight="1" x14ac:dyDescent="0.35">
      <c r="A99" s="351" t="s">
        <v>156</v>
      </c>
      <c r="B99" s="80">
        <f>'Proposal budget'!B99</f>
        <v>0</v>
      </c>
      <c r="C99" s="146">
        <f>'Proposal budget'!C99</f>
        <v>0</v>
      </c>
      <c r="D99" s="85">
        <f>'Proposal budget'!D99</f>
        <v>0</v>
      </c>
      <c r="E99" s="85">
        <f>'Proposal budget'!E99</f>
        <v>0</v>
      </c>
      <c r="F99" s="85">
        <f>'Proposal budget'!F99</f>
        <v>0</v>
      </c>
      <c r="G99" s="85">
        <f>'Proposal budget'!G99</f>
        <v>0</v>
      </c>
      <c r="H99" s="85">
        <f>'Proposal budget'!H99</f>
        <v>0</v>
      </c>
      <c r="I99" s="195">
        <f>SUM(D99:H99)</f>
        <v>0</v>
      </c>
      <c r="J99" s="174"/>
      <c r="U99" s="189" t="b">
        <f t="shared" si="3"/>
        <v>0</v>
      </c>
      <c r="V99" s="61"/>
      <c r="AX99" s="33"/>
      <c r="AY99" s="33"/>
      <c r="AZ99" s="33"/>
      <c r="BA99" s="33"/>
      <c r="BB99" s="33"/>
      <c r="BC99" s="33"/>
      <c r="BD99" s="33"/>
      <c r="BE99" s="33"/>
      <c r="BF99" s="33"/>
      <c r="BG99" s="33"/>
      <c r="BH99" s="33"/>
      <c r="BI99" s="33"/>
      <c r="BJ99" s="33"/>
      <c r="BK99" s="33"/>
      <c r="BL99" s="33"/>
      <c r="BM99" s="33"/>
      <c r="BN99" s="33"/>
      <c r="BO99" s="33"/>
      <c r="BP99" s="33"/>
      <c r="BQ99" s="33"/>
      <c r="BR99" s="33"/>
      <c r="BS99" s="33"/>
      <c r="BT99" s="33"/>
      <c r="BU99" s="33"/>
      <c r="BV99" s="33"/>
      <c r="BW99" s="33"/>
      <c r="BX99" s="33"/>
      <c r="BY99" s="33"/>
      <c r="BZ99" s="33"/>
      <c r="CA99" s="33"/>
      <c r="CB99" s="33"/>
      <c r="CC99" s="33"/>
      <c r="CD99" s="33"/>
      <c r="CE99" s="33"/>
      <c r="CF99" s="33"/>
      <c r="CG99" s="33"/>
      <c r="CH99" s="33"/>
      <c r="CI99" s="33"/>
      <c r="CJ99" s="33"/>
      <c r="CK99" s="33"/>
      <c r="CL99" s="33"/>
      <c r="CM99" s="33"/>
      <c r="CN99" s="33"/>
      <c r="CO99" s="33"/>
      <c r="CP99" s="33"/>
      <c r="CQ99" s="33"/>
      <c r="CR99" s="33"/>
      <c r="CS99" s="33"/>
      <c r="CT99" s="33"/>
      <c r="CU99" s="33"/>
      <c r="CV99" s="33"/>
      <c r="CW99" s="33"/>
      <c r="CX99" s="33"/>
      <c r="CY99" s="33"/>
      <c r="CZ99" s="33"/>
      <c r="DA99" s="33"/>
      <c r="DB99" s="33"/>
      <c r="DC99" s="33"/>
      <c r="DD99" s="33"/>
      <c r="DE99" s="33"/>
      <c r="DF99" s="33"/>
      <c r="DG99" s="33"/>
    </row>
    <row r="100" spans="1:112" ht="15" customHeight="1" x14ac:dyDescent="0.35">
      <c r="A100" s="352"/>
      <c r="B100" s="82">
        <f>'Proposal budget'!B100</f>
        <v>0</v>
      </c>
      <c r="C100" s="146">
        <f>'Proposal budget'!C100</f>
        <v>0</v>
      </c>
      <c r="D100" s="81">
        <f>'Proposal budget'!D100</f>
        <v>0</v>
      </c>
      <c r="E100" s="81">
        <f>'Proposal budget'!E100</f>
        <v>0</v>
      </c>
      <c r="F100" s="81">
        <f>'Proposal budget'!F100</f>
        <v>0</v>
      </c>
      <c r="G100" s="81">
        <f>'Proposal budget'!G100</f>
        <v>0</v>
      </c>
      <c r="H100" s="81">
        <f>'Proposal budget'!H100</f>
        <v>0</v>
      </c>
      <c r="I100" s="196">
        <f>SUM(D100:H100)</f>
        <v>0</v>
      </c>
      <c r="J100" s="178"/>
      <c r="U100" s="189" t="b">
        <f t="shared" si="3"/>
        <v>0</v>
      </c>
      <c r="V100" s="61"/>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CM100" s="33"/>
      <c r="CN100" s="33"/>
      <c r="CO100" s="33"/>
      <c r="CP100" s="33"/>
      <c r="CQ100" s="33"/>
      <c r="CR100" s="33"/>
      <c r="CS100" s="33"/>
      <c r="CT100" s="33"/>
      <c r="CU100" s="33"/>
      <c r="CV100" s="33"/>
      <c r="CW100" s="33"/>
      <c r="CX100" s="33"/>
      <c r="CY100" s="33"/>
      <c r="CZ100" s="33"/>
      <c r="DA100" s="33"/>
      <c r="DB100" s="33"/>
      <c r="DC100" s="33"/>
      <c r="DD100" s="33"/>
      <c r="DE100" s="33"/>
      <c r="DF100" s="33"/>
      <c r="DG100" s="33"/>
    </row>
    <row r="101" spans="1:112" ht="16.5" customHeight="1" x14ac:dyDescent="0.35">
      <c r="A101" s="352"/>
      <c r="B101" s="82">
        <f>'Proposal budget'!B101</f>
        <v>0</v>
      </c>
      <c r="C101" s="146">
        <f>'Proposal budget'!C101</f>
        <v>0</v>
      </c>
      <c r="D101" s="81">
        <f>'Proposal budget'!D101</f>
        <v>0</v>
      </c>
      <c r="E101" s="81">
        <f>'Proposal budget'!E101</f>
        <v>0</v>
      </c>
      <c r="F101" s="81">
        <f>'Proposal budget'!F101</f>
        <v>0</v>
      </c>
      <c r="G101" s="81">
        <f>'Proposal budget'!G101</f>
        <v>0</v>
      </c>
      <c r="H101" s="81">
        <f>'Proposal budget'!H101</f>
        <v>0</v>
      </c>
      <c r="I101" s="196">
        <f t="shared" ref="I101:I109" si="14">SUM(D101:H101)</f>
        <v>0</v>
      </c>
      <c r="J101" s="178"/>
      <c r="U101" s="189" t="b">
        <f t="shared" si="3"/>
        <v>0</v>
      </c>
      <c r="V101" s="61"/>
      <c r="AX101" s="33"/>
      <c r="AY101" s="33"/>
      <c r="AZ101" s="33"/>
      <c r="BA101" s="33"/>
      <c r="BB101" s="33"/>
      <c r="BC101" s="33"/>
      <c r="BD101" s="33"/>
      <c r="BE101" s="33"/>
      <c r="BF101" s="33"/>
      <c r="BG101" s="33"/>
      <c r="BH101" s="33"/>
      <c r="BI101" s="33"/>
      <c r="BJ101" s="33"/>
      <c r="BK101" s="33"/>
      <c r="BL101" s="33"/>
      <c r="BM101" s="33"/>
      <c r="BN101" s="33"/>
      <c r="BO101" s="33"/>
      <c r="BP101" s="33"/>
      <c r="BQ101" s="33"/>
      <c r="BR101" s="33"/>
      <c r="BS101" s="33"/>
      <c r="BT101" s="33"/>
      <c r="BU101" s="33"/>
      <c r="BV101" s="33"/>
      <c r="BW101" s="33"/>
      <c r="BX101" s="33"/>
      <c r="BY101" s="33"/>
      <c r="BZ101" s="33"/>
      <c r="CA101" s="33"/>
      <c r="CB101" s="33"/>
      <c r="CC101" s="33"/>
      <c r="CD101" s="33"/>
      <c r="CE101" s="33"/>
      <c r="CF101" s="33"/>
      <c r="CG101" s="33"/>
      <c r="CH101" s="33"/>
      <c r="CI101" s="33"/>
      <c r="CJ101" s="33"/>
      <c r="CK101" s="33"/>
      <c r="CL101" s="33"/>
      <c r="CM101" s="33"/>
      <c r="CN101" s="33"/>
      <c r="CO101" s="33"/>
      <c r="CP101" s="33"/>
      <c r="CQ101" s="33"/>
      <c r="CR101" s="33"/>
      <c r="CS101" s="33"/>
      <c r="CT101" s="33"/>
      <c r="CU101" s="33"/>
      <c r="CV101" s="33"/>
      <c r="CW101" s="33"/>
      <c r="CX101" s="33"/>
      <c r="CY101" s="33"/>
      <c r="CZ101" s="33"/>
      <c r="DA101" s="33"/>
      <c r="DB101" s="33"/>
      <c r="DC101" s="33"/>
      <c r="DD101" s="33"/>
      <c r="DE101" s="33"/>
      <c r="DF101" s="33"/>
      <c r="DG101" s="33"/>
    </row>
    <row r="102" spans="1:112" ht="15" customHeight="1" x14ac:dyDescent="0.35">
      <c r="A102" s="352"/>
      <c r="B102" s="82">
        <f>'Proposal budget'!B102</f>
        <v>0</v>
      </c>
      <c r="C102" s="146">
        <f>'Proposal budget'!C102</f>
        <v>0</v>
      </c>
      <c r="D102" s="81">
        <f>'Proposal budget'!D102</f>
        <v>0</v>
      </c>
      <c r="E102" s="81">
        <f>'Proposal budget'!E102</f>
        <v>0</v>
      </c>
      <c r="F102" s="81">
        <f>'Proposal budget'!F102</f>
        <v>0</v>
      </c>
      <c r="G102" s="81">
        <f>'Proposal budget'!G102</f>
        <v>0</v>
      </c>
      <c r="H102" s="81">
        <f>'Proposal budget'!H102</f>
        <v>0</v>
      </c>
      <c r="I102" s="196">
        <f t="shared" si="14"/>
        <v>0</v>
      </c>
      <c r="J102" s="178"/>
      <c r="U102" s="189" t="b">
        <f t="shared" si="3"/>
        <v>0</v>
      </c>
      <c r="V102" s="61"/>
      <c r="AX102" s="33"/>
      <c r="AY102" s="33"/>
      <c r="AZ102" s="33"/>
      <c r="BA102" s="33"/>
      <c r="BB102" s="33"/>
      <c r="BC102" s="33"/>
      <c r="BD102" s="33"/>
      <c r="BE102" s="33"/>
      <c r="BF102" s="33"/>
      <c r="BG102" s="33"/>
      <c r="BH102" s="33"/>
      <c r="BI102" s="33"/>
      <c r="BJ102" s="33"/>
      <c r="BK102" s="33"/>
      <c r="BL102" s="33"/>
      <c r="BM102" s="33"/>
      <c r="BN102" s="33"/>
      <c r="BO102" s="33"/>
      <c r="BP102" s="33"/>
      <c r="BQ102" s="33"/>
      <c r="BR102" s="33"/>
      <c r="BS102" s="33"/>
      <c r="BT102" s="33"/>
      <c r="BU102" s="33"/>
      <c r="BV102" s="33"/>
      <c r="BW102" s="33"/>
      <c r="BX102" s="33"/>
      <c r="BY102" s="33"/>
      <c r="BZ102" s="33"/>
      <c r="CA102" s="33"/>
      <c r="CB102" s="33"/>
      <c r="CC102" s="33"/>
      <c r="CD102" s="33"/>
      <c r="CE102" s="33"/>
      <c r="CF102" s="33"/>
      <c r="CG102" s="33"/>
      <c r="CH102" s="33"/>
      <c r="CI102" s="33"/>
      <c r="CJ102" s="33"/>
      <c r="CK102" s="33"/>
      <c r="CL102" s="33"/>
      <c r="CM102" s="33"/>
      <c r="CN102" s="33"/>
      <c r="CO102" s="33"/>
      <c r="CP102" s="33"/>
      <c r="CQ102" s="33"/>
      <c r="CR102" s="33"/>
      <c r="CS102" s="33"/>
      <c r="CT102" s="33"/>
      <c r="CU102" s="33"/>
      <c r="CV102" s="33"/>
      <c r="CW102" s="33"/>
      <c r="CX102" s="33"/>
      <c r="CY102" s="33"/>
      <c r="CZ102" s="33"/>
      <c r="DA102" s="33"/>
      <c r="DB102" s="33"/>
      <c r="DC102" s="33"/>
      <c r="DD102" s="33"/>
      <c r="DE102" s="33"/>
      <c r="DF102" s="33"/>
      <c r="DG102" s="33"/>
    </row>
    <row r="103" spans="1:112" ht="16.5" customHeight="1" x14ac:dyDescent="0.35">
      <c r="A103" s="352"/>
      <c r="B103" s="82">
        <f>'Proposal budget'!B103</f>
        <v>0</v>
      </c>
      <c r="C103" s="146">
        <f>'Proposal budget'!C103</f>
        <v>0</v>
      </c>
      <c r="D103" s="81">
        <f>'Proposal budget'!D103</f>
        <v>0</v>
      </c>
      <c r="E103" s="81">
        <f>'Proposal budget'!E103</f>
        <v>0</v>
      </c>
      <c r="F103" s="81">
        <f>'Proposal budget'!F103</f>
        <v>0</v>
      </c>
      <c r="G103" s="81">
        <f>'Proposal budget'!G103</f>
        <v>0</v>
      </c>
      <c r="H103" s="81">
        <f>'Proposal budget'!H103</f>
        <v>0</v>
      </c>
      <c r="I103" s="196">
        <f t="shared" si="14"/>
        <v>0</v>
      </c>
      <c r="J103" s="178"/>
      <c r="U103" s="189" t="b">
        <f t="shared" si="3"/>
        <v>0</v>
      </c>
      <c r="V103" s="61"/>
      <c r="AX103" s="33"/>
      <c r="AY103" s="33"/>
      <c r="AZ103" s="33"/>
      <c r="BA103" s="33"/>
      <c r="BB103" s="33"/>
      <c r="BC103" s="33"/>
      <c r="BD103" s="33"/>
      <c r="BE103" s="33"/>
      <c r="BF103" s="33"/>
      <c r="BG103" s="33"/>
      <c r="BH103" s="33"/>
      <c r="BI103" s="33"/>
      <c r="BJ103" s="33"/>
      <c r="BK103" s="33"/>
      <c r="BL103" s="33"/>
      <c r="BM103" s="33"/>
      <c r="BN103" s="33"/>
      <c r="BO103" s="33"/>
      <c r="BP103" s="33"/>
      <c r="BQ103" s="33"/>
      <c r="BR103" s="33"/>
      <c r="BS103" s="33"/>
      <c r="BT103" s="33"/>
      <c r="BU103" s="33"/>
      <c r="BV103" s="33"/>
      <c r="BW103" s="33"/>
      <c r="BX103" s="33"/>
      <c r="BY103" s="33"/>
      <c r="BZ103" s="33"/>
      <c r="CA103" s="33"/>
      <c r="CB103" s="33"/>
      <c r="CC103" s="33"/>
      <c r="CD103" s="33"/>
      <c r="CE103" s="33"/>
      <c r="CF103" s="33"/>
      <c r="CG103" s="33"/>
      <c r="CH103" s="33"/>
      <c r="CI103" s="33"/>
      <c r="CJ103" s="33"/>
      <c r="CK103" s="33"/>
      <c r="CL103" s="33"/>
      <c r="CM103" s="33"/>
      <c r="CN103" s="33"/>
      <c r="CO103" s="33"/>
      <c r="CP103" s="33"/>
      <c r="CQ103" s="33"/>
      <c r="CR103" s="33"/>
      <c r="CS103" s="33"/>
      <c r="CT103" s="33"/>
      <c r="CU103" s="33"/>
      <c r="CV103" s="33"/>
      <c r="CW103" s="33"/>
      <c r="CX103" s="33"/>
      <c r="CY103" s="33"/>
      <c r="CZ103" s="33"/>
      <c r="DA103" s="33"/>
      <c r="DB103" s="33"/>
      <c r="DC103" s="33"/>
      <c r="DD103" s="33"/>
      <c r="DE103" s="33"/>
      <c r="DF103" s="33"/>
      <c r="DG103" s="33"/>
    </row>
    <row r="104" spans="1:112" ht="15" customHeight="1" x14ac:dyDescent="0.35">
      <c r="A104" s="352"/>
      <c r="B104" s="82">
        <f>'Proposal budget'!B104</f>
        <v>0</v>
      </c>
      <c r="C104" s="146">
        <f>'Proposal budget'!C104</f>
        <v>0</v>
      </c>
      <c r="D104" s="81">
        <f>'Proposal budget'!D104</f>
        <v>0</v>
      </c>
      <c r="E104" s="81">
        <f>'Proposal budget'!E104</f>
        <v>0</v>
      </c>
      <c r="F104" s="81">
        <f>'Proposal budget'!F104</f>
        <v>0</v>
      </c>
      <c r="G104" s="81">
        <f>'Proposal budget'!G104</f>
        <v>0</v>
      </c>
      <c r="H104" s="81">
        <f>'Proposal budget'!H104</f>
        <v>0</v>
      </c>
      <c r="I104" s="196">
        <f t="shared" si="14"/>
        <v>0</v>
      </c>
      <c r="J104" s="178"/>
      <c r="U104" s="189" t="b">
        <f t="shared" si="3"/>
        <v>0</v>
      </c>
      <c r="V104" s="61"/>
      <c r="AX104" s="33"/>
      <c r="AY104" s="33"/>
      <c r="AZ104" s="33"/>
      <c r="BA104" s="33"/>
      <c r="BB104" s="33"/>
      <c r="BC104" s="33"/>
      <c r="BD104" s="33"/>
      <c r="BE104" s="33"/>
      <c r="BF104" s="33"/>
      <c r="BG104" s="33"/>
      <c r="BH104" s="33"/>
      <c r="BI104" s="33"/>
      <c r="BJ104" s="33"/>
      <c r="BK104" s="33"/>
      <c r="BL104" s="33"/>
      <c r="BM104" s="33"/>
      <c r="BN104" s="33"/>
      <c r="BO104" s="33"/>
      <c r="BP104" s="33"/>
      <c r="BQ104" s="33"/>
      <c r="BR104" s="33"/>
      <c r="BS104" s="33"/>
      <c r="BT104" s="33"/>
      <c r="BU104" s="33"/>
      <c r="BV104" s="33"/>
      <c r="BW104" s="33"/>
      <c r="BX104" s="33"/>
      <c r="BY104" s="33"/>
      <c r="BZ104" s="33"/>
      <c r="CA104" s="33"/>
      <c r="CB104" s="33"/>
      <c r="CC104" s="33"/>
      <c r="CD104" s="33"/>
      <c r="CE104" s="33"/>
      <c r="CF104" s="33"/>
      <c r="CG104" s="33"/>
      <c r="CH104" s="33"/>
      <c r="CI104" s="33"/>
      <c r="CJ104" s="33"/>
      <c r="CK104" s="33"/>
      <c r="CL104" s="33"/>
      <c r="CM104" s="33"/>
      <c r="CN104" s="33"/>
      <c r="CO104" s="33"/>
      <c r="CP104" s="33"/>
      <c r="CQ104" s="33"/>
      <c r="CR104" s="33"/>
      <c r="CS104" s="33"/>
      <c r="CT104" s="33"/>
      <c r="CU104" s="33"/>
      <c r="CV104" s="33"/>
      <c r="CW104" s="33"/>
      <c r="CX104" s="33"/>
      <c r="CY104" s="33"/>
      <c r="CZ104" s="33"/>
      <c r="DA104" s="33"/>
      <c r="DB104" s="33"/>
      <c r="DC104" s="33"/>
      <c r="DD104" s="33"/>
      <c r="DE104" s="33"/>
      <c r="DF104" s="33"/>
      <c r="DG104" s="33"/>
    </row>
    <row r="105" spans="1:112" ht="16.5" customHeight="1" x14ac:dyDescent="0.35">
      <c r="A105" s="352"/>
      <c r="B105" s="82">
        <f>'Proposal budget'!B105</f>
        <v>0</v>
      </c>
      <c r="C105" s="146">
        <f>'Proposal budget'!C105</f>
        <v>0</v>
      </c>
      <c r="D105" s="81">
        <f>'Proposal budget'!D105</f>
        <v>0</v>
      </c>
      <c r="E105" s="81">
        <f>'Proposal budget'!E105</f>
        <v>0</v>
      </c>
      <c r="F105" s="81">
        <f>'Proposal budget'!F105</f>
        <v>0</v>
      </c>
      <c r="G105" s="81">
        <f>'Proposal budget'!G105</f>
        <v>0</v>
      </c>
      <c r="H105" s="81">
        <f>'Proposal budget'!H105</f>
        <v>0</v>
      </c>
      <c r="I105" s="196">
        <f t="shared" si="14"/>
        <v>0</v>
      </c>
      <c r="J105" s="178"/>
      <c r="U105" s="189" t="b">
        <f t="shared" si="3"/>
        <v>0</v>
      </c>
      <c r="V105" s="61"/>
      <c r="AX105" s="33"/>
      <c r="AY105" s="33"/>
      <c r="AZ105" s="33"/>
      <c r="BA105" s="33"/>
      <c r="BB105" s="33"/>
      <c r="BC105" s="33"/>
      <c r="BD105" s="33"/>
      <c r="BE105" s="33"/>
      <c r="BF105" s="33"/>
      <c r="BG105" s="33"/>
      <c r="BH105" s="33"/>
      <c r="BI105" s="33"/>
      <c r="BJ105" s="33"/>
      <c r="BK105" s="33"/>
      <c r="BL105" s="33"/>
      <c r="BM105" s="33"/>
      <c r="BN105" s="33"/>
      <c r="BO105" s="33"/>
      <c r="BP105" s="33"/>
      <c r="BQ105" s="33"/>
      <c r="BR105" s="33"/>
      <c r="BS105" s="33"/>
      <c r="BT105" s="33"/>
      <c r="BU105" s="33"/>
      <c r="BV105" s="33"/>
      <c r="BW105" s="33"/>
      <c r="BX105" s="33"/>
      <c r="BY105" s="33"/>
      <c r="BZ105" s="33"/>
      <c r="CA105" s="33"/>
      <c r="CB105" s="33"/>
      <c r="CC105" s="33"/>
      <c r="CD105" s="33"/>
      <c r="CE105" s="33"/>
      <c r="CF105" s="33"/>
      <c r="CG105" s="33"/>
      <c r="CH105" s="33"/>
      <c r="CI105" s="33"/>
      <c r="CJ105" s="33"/>
      <c r="CK105" s="33"/>
      <c r="CL105" s="33"/>
      <c r="CM105" s="33"/>
      <c r="CN105" s="33"/>
      <c r="CO105" s="33"/>
      <c r="CP105" s="33"/>
      <c r="CQ105" s="33"/>
      <c r="CR105" s="33"/>
      <c r="CS105" s="33"/>
      <c r="CT105" s="33"/>
      <c r="CU105" s="33"/>
      <c r="CV105" s="33"/>
      <c r="CW105" s="33"/>
      <c r="CX105" s="33"/>
      <c r="CY105" s="33"/>
      <c r="CZ105" s="33"/>
      <c r="DA105" s="33"/>
      <c r="DB105" s="33"/>
      <c r="DC105" s="33"/>
      <c r="DD105" s="33"/>
      <c r="DE105" s="33"/>
      <c r="DF105" s="33"/>
      <c r="DG105" s="33"/>
    </row>
    <row r="106" spans="1:112" ht="15" customHeight="1" x14ac:dyDescent="0.35">
      <c r="A106" s="352"/>
      <c r="B106" s="82">
        <f>'Proposal budget'!B106</f>
        <v>0</v>
      </c>
      <c r="C106" s="146">
        <f>'Proposal budget'!C106</f>
        <v>0</v>
      </c>
      <c r="D106" s="81">
        <f>'Proposal budget'!D106</f>
        <v>0</v>
      </c>
      <c r="E106" s="81">
        <f>'Proposal budget'!E106</f>
        <v>0</v>
      </c>
      <c r="F106" s="81">
        <f>'Proposal budget'!F106</f>
        <v>0</v>
      </c>
      <c r="G106" s="81">
        <f>'Proposal budget'!G106</f>
        <v>0</v>
      </c>
      <c r="H106" s="81">
        <f>'Proposal budget'!H106</f>
        <v>0</v>
      </c>
      <c r="I106" s="196">
        <f t="shared" si="14"/>
        <v>0</v>
      </c>
      <c r="J106" s="178"/>
      <c r="U106" s="189" t="b">
        <f t="shared" si="3"/>
        <v>0</v>
      </c>
      <c r="V106" s="61"/>
      <c r="AX106" s="33"/>
      <c r="AY106" s="33"/>
      <c r="AZ106" s="33"/>
      <c r="BA106" s="33"/>
      <c r="BB106" s="33"/>
      <c r="BC106" s="33"/>
      <c r="BD106" s="33"/>
      <c r="BE106" s="33"/>
      <c r="BF106" s="33"/>
      <c r="BG106" s="33"/>
      <c r="BH106" s="33"/>
      <c r="BI106" s="33"/>
      <c r="BJ106" s="33"/>
      <c r="BK106" s="33"/>
      <c r="BL106" s="33"/>
      <c r="BM106" s="33"/>
      <c r="BN106" s="33"/>
      <c r="BO106" s="33"/>
      <c r="BP106" s="33"/>
      <c r="BQ106" s="33"/>
      <c r="BR106" s="33"/>
      <c r="BS106" s="33"/>
      <c r="BT106" s="33"/>
      <c r="BU106" s="33"/>
      <c r="BV106" s="33"/>
      <c r="BW106" s="33"/>
      <c r="BX106" s="33"/>
      <c r="BY106" s="33"/>
      <c r="BZ106" s="33"/>
      <c r="CA106" s="33"/>
      <c r="CB106" s="33"/>
      <c r="CC106" s="33"/>
      <c r="CD106" s="33"/>
      <c r="CE106" s="33"/>
      <c r="CF106" s="33"/>
      <c r="CG106" s="33"/>
      <c r="CH106" s="33"/>
      <c r="CI106" s="33"/>
      <c r="CJ106" s="33"/>
      <c r="CK106" s="33"/>
      <c r="CL106" s="33"/>
      <c r="CM106" s="33"/>
      <c r="CN106" s="33"/>
      <c r="CO106" s="33"/>
      <c r="CP106" s="33"/>
      <c r="CQ106" s="33"/>
      <c r="CR106" s="33"/>
      <c r="CS106" s="33"/>
      <c r="CT106" s="33"/>
      <c r="CU106" s="33"/>
      <c r="CV106" s="33"/>
      <c r="CW106" s="33"/>
      <c r="CX106" s="33"/>
      <c r="CY106" s="33"/>
      <c r="CZ106" s="33"/>
      <c r="DA106" s="33"/>
      <c r="DB106" s="33"/>
      <c r="DC106" s="33"/>
      <c r="DD106" s="33"/>
      <c r="DE106" s="33"/>
      <c r="DF106" s="33"/>
      <c r="DG106" s="33"/>
    </row>
    <row r="107" spans="1:112" ht="16.5" customHeight="1" x14ac:dyDescent="0.35">
      <c r="A107" s="352"/>
      <c r="B107" s="82">
        <f>'Proposal budget'!B107</f>
        <v>0</v>
      </c>
      <c r="C107" s="146">
        <f>'Proposal budget'!C107</f>
        <v>0</v>
      </c>
      <c r="D107" s="81">
        <f>'Proposal budget'!D107</f>
        <v>0</v>
      </c>
      <c r="E107" s="81">
        <f>'Proposal budget'!E107</f>
        <v>0</v>
      </c>
      <c r="F107" s="81">
        <f>'Proposal budget'!F107</f>
        <v>0</v>
      </c>
      <c r="G107" s="81">
        <f>'Proposal budget'!G107</f>
        <v>0</v>
      </c>
      <c r="H107" s="81">
        <f>'Proposal budget'!H107</f>
        <v>0</v>
      </c>
      <c r="I107" s="196">
        <f t="shared" si="14"/>
        <v>0</v>
      </c>
      <c r="J107" s="178"/>
      <c r="U107" s="189" t="b">
        <f t="shared" si="3"/>
        <v>0</v>
      </c>
      <c r="V107" s="61"/>
      <c r="AX107" s="33"/>
      <c r="AY107" s="33"/>
      <c r="AZ107" s="33"/>
      <c r="BA107" s="33"/>
      <c r="BB107" s="33"/>
      <c r="BC107" s="33"/>
      <c r="BD107" s="33"/>
      <c r="BE107" s="33"/>
      <c r="BF107" s="33"/>
      <c r="BG107" s="33"/>
      <c r="BH107" s="33"/>
      <c r="BI107" s="33"/>
      <c r="BJ107" s="33"/>
      <c r="BK107" s="33"/>
      <c r="BL107" s="33"/>
      <c r="BM107" s="33"/>
      <c r="BN107" s="33"/>
      <c r="BO107" s="33"/>
      <c r="BP107" s="33"/>
      <c r="BQ107" s="33"/>
      <c r="BR107" s="33"/>
      <c r="BS107" s="33"/>
      <c r="BT107" s="33"/>
      <c r="BU107" s="33"/>
      <c r="BV107" s="33"/>
      <c r="BW107" s="33"/>
      <c r="BX107" s="33"/>
      <c r="BY107" s="33"/>
      <c r="BZ107" s="33"/>
      <c r="CA107" s="33"/>
      <c r="CB107" s="33"/>
      <c r="CC107" s="33"/>
      <c r="CD107" s="33"/>
      <c r="CE107" s="33"/>
      <c r="CF107" s="33"/>
      <c r="CG107" s="33"/>
      <c r="CH107" s="33"/>
      <c r="CI107" s="33"/>
      <c r="CJ107" s="33"/>
      <c r="CK107" s="33"/>
      <c r="CL107" s="33"/>
      <c r="CM107" s="33"/>
      <c r="CN107" s="33"/>
      <c r="CO107" s="33"/>
      <c r="CP107" s="33"/>
      <c r="CQ107" s="33"/>
      <c r="CR107" s="33"/>
      <c r="CS107" s="33"/>
      <c r="CT107" s="33"/>
      <c r="CU107" s="33"/>
      <c r="CV107" s="33"/>
      <c r="CW107" s="33"/>
      <c r="CX107" s="33"/>
      <c r="CY107" s="33"/>
      <c r="CZ107" s="33"/>
      <c r="DA107" s="33"/>
      <c r="DB107" s="33"/>
      <c r="DC107" s="33"/>
      <c r="DD107" s="33"/>
      <c r="DE107" s="33"/>
      <c r="DF107" s="33"/>
      <c r="DG107" s="33"/>
    </row>
    <row r="108" spans="1:112" ht="16.5" customHeight="1" thickBot="1" x14ac:dyDescent="0.4">
      <c r="A108" s="352"/>
      <c r="B108" s="83">
        <f>'Proposal budget'!B108</f>
        <v>0</v>
      </c>
      <c r="C108" s="146">
        <f>'Proposal budget'!C108</f>
        <v>0</v>
      </c>
      <c r="D108" s="84">
        <f>'Proposal budget'!D108</f>
        <v>0</v>
      </c>
      <c r="E108" s="84">
        <f>'Proposal budget'!E108</f>
        <v>0</v>
      </c>
      <c r="F108" s="84">
        <f>'Proposal budget'!F108</f>
        <v>0</v>
      </c>
      <c r="G108" s="84">
        <f>'Proposal budget'!G108</f>
        <v>0</v>
      </c>
      <c r="H108" s="84">
        <f>'Proposal budget'!H108</f>
        <v>0</v>
      </c>
      <c r="I108" s="194">
        <f t="shared" si="14"/>
        <v>0</v>
      </c>
      <c r="J108" s="178"/>
      <c r="U108" s="189" t="b">
        <f t="shared" si="3"/>
        <v>0</v>
      </c>
      <c r="V108" s="61"/>
      <c r="AX108" s="33"/>
      <c r="AY108" s="33"/>
      <c r="AZ108" s="33"/>
      <c r="BA108" s="33"/>
      <c r="BB108" s="33"/>
      <c r="BC108" s="33"/>
      <c r="BD108" s="33"/>
      <c r="BE108" s="33"/>
      <c r="BF108" s="33"/>
      <c r="BG108" s="33"/>
      <c r="BH108" s="33"/>
      <c r="BI108" s="33"/>
      <c r="BJ108" s="33"/>
      <c r="BK108" s="33"/>
      <c r="BL108" s="33"/>
      <c r="BM108" s="33"/>
      <c r="BN108" s="33"/>
      <c r="BO108" s="33"/>
      <c r="BP108" s="33"/>
      <c r="BQ108" s="33"/>
      <c r="BR108" s="33"/>
      <c r="BS108" s="33"/>
      <c r="BT108" s="33"/>
      <c r="BU108" s="33"/>
      <c r="BV108" s="33"/>
      <c r="BW108" s="33"/>
      <c r="BX108" s="33"/>
      <c r="BY108" s="33"/>
      <c r="BZ108" s="33"/>
      <c r="CA108" s="33"/>
      <c r="CB108" s="33"/>
      <c r="CC108" s="33"/>
      <c r="CD108" s="33"/>
      <c r="CE108" s="33"/>
      <c r="CF108" s="33"/>
      <c r="CG108" s="33"/>
      <c r="CH108" s="33"/>
      <c r="CI108" s="33"/>
      <c r="CJ108" s="33"/>
      <c r="CK108" s="33"/>
      <c r="CL108" s="33"/>
      <c r="CM108" s="33"/>
      <c r="CN108" s="33"/>
      <c r="CO108" s="33"/>
      <c r="CP108" s="33"/>
      <c r="CQ108" s="33"/>
      <c r="CR108" s="33"/>
      <c r="CS108" s="33"/>
      <c r="CT108" s="33"/>
      <c r="CU108" s="33"/>
      <c r="CV108" s="33"/>
      <c r="CW108" s="33"/>
      <c r="CX108" s="33"/>
      <c r="CY108" s="33"/>
      <c r="CZ108" s="33"/>
      <c r="DA108" s="33"/>
      <c r="DB108" s="33"/>
      <c r="DC108" s="33"/>
      <c r="DD108" s="33"/>
      <c r="DE108" s="33"/>
      <c r="DF108" s="33"/>
      <c r="DG108" s="33"/>
    </row>
    <row r="109" spans="1:112" ht="16.5" customHeight="1" thickBot="1" x14ac:dyDescent="0.4">
      <c r="A109" s="353"/>
      <c r="B109" s="288" t="s">
        <v>157</v>
      </c>
      <c r="C109" s="289">
        <f>SUM(C99:C108)</f>
        <v>0</v>
      </c>
      <c r="D109" s="289">
        <f t="shared" ref="D109:G109" si="15">SUM(D99:D108)</f>
        <v>0</v>
      </c>
      <c r="E109" s="289">
        <f t="shared" si="15"/>
        <v>0</v>
      </c>
      <c r="F109" s="289">
        <f t="shared" si="15"/>
        <v>0</v>
      </c>
      <c r="G109" s="289">
        <f>SUM(G99:G108)</f>
        <v>0</v>
      </c>
      <c r="H109" s="289">
        <f>SUM(H99:H108)</f>
        <v>0</v>
      </c>
      <c r="I109" s="289">
        <f>SUM(D109:H109)</f>
        <v>0</v>
      </c>
      <c r="J109" s="179"/>
      <c r="U109" s="189" t="b">
        <f t="shared" si="3"/>
        <v>0</v>
      </c>
      <c r="V109" s="61"/>
      <c r="AX109" s="33"/>
      <c r="AY109" s="33"/>
      <c r="AZ109" s="33"/>
      <c r="BA109" s="33"/>
      <c r="BB109" s="33"/>
      <c r="BC109" s="33"/>
      <c r="BD109" s="33"/>
      <c r="BE109" s="33"/>
      <c r="BF109" s="33"/>
      <c r="BG109" s="33"/>
      <c r="BH109" s="33"/>
      <c r="BI109" s="33"/>
      <c r="BJ109" s="33"/>
      <c r="BK109" s="33"/>
      <c r="BL109" s="33"/>
      <c r="BM109" s="33"/>
      <c r="BN109" s="33"/>
      <c r="BO109" s="33"/>
      <c r="BP109" s="33"/>
      <c r="BQ109" s="33"/>
      <c r="BR109" s="33"/>
      <c r="BS109" s="33"/>
      <c r="BT109" s="33"/>
      <c r="BU109" s="33"/>
      <c r="BV109" s="33"/>
      <c r="BW109" s="33"/>
      <c r="BX109" s="33"/>
      <c r="BY109" s="33"/>
      <c r="BZ109" s="33"/>
      <c r="CA109" s="33"/>
      <c r="CB109" s="33"/>
      <c r="CC109" s="33"/>
      <c r="CD109" s="33"/>
      <c r="CE109" s="33"/>
      <c r="CF109" s="33"/>
      <c r="CG109" s="33"/>
      <c r="CH109" s="33"/>
      <c r="CI109" s="33"/>
      <c r="CJ109" s="33"/>
      <c r="CK109" s="33"/>
      <c r="CL109" s="33"/>
      <c r="CM109" s="33"/>
      <c r="CN109" s="33"/>
      <c r="CO109" s="33"/>
      <c r="CP109" s="33"/>
      <c r="CQ109" s="33"/>
      <c r="CR109" s="33"/>
      <c r="CS109" s="33"/>
      <c r="CT109" s="33"/>
      <c r="CU109" s="33"/>
      <c r="CV109" s="33"/>
      <c r="CW109" s="33"/>
      <c r="CX109" s="33"/>
      <c r="CY109" s="33"/>
      <c r="CZ109" s="33"/>
      <c r="DA109" s="33"/>
      <c r="DB109" s="33"/>
      <c r="DC109" s="33"/>
      <c r="DD109" s="33"/>
      <c r="DE109" s="33"/>
      <c r="DF109" s="33"/>
      <c r="DG109" s="33"/>
    </row>
    <row r="110" spans="1:112" x14ac:dyDescent="0.35">
      <c r="A110" s="346" t="s">
        <v>4</v>
      </c>
      <c r="B110" s="80">
        <f>'Proposal budget'!B110</f>
        <v>0</v>
      </c>
      <c r="C110" s="146">
        <f>'Proposal budget'!C110</f>
        <v>0</v>
      </c>
      <c r="D110" s="85">
        <f>'Proposal budget'!D110</f>
        <v>0</v>
      </c>
      <c r="E110" s="85">
        <f>'Proposal budget'!E110</f>
        <v>0</v>
      </c>
      <c r="F110" s="85">
        <f>'Proposal budget'!F110</f>
        <v>0</v>
      </c>
      <c r="G110" s="85">
        <f>'Proposal budget'!G110</f>
        <v>0</v>
      </c>
      <c r="H110" s="85">
        <f>'Proposal budget'!H110</f>
        <v>0</v>
      </c>
      <c r="I110" s="195">
        <f>SUM(D110:H110)</f>
        <v>0</v>
      </c>
      <c r="J110" s="174"/>
      <c r="U110" s="189" t="b">
        <f t="shared" si="3"/>
        <v>0</v>
      </c>
      <c r="DH110" s="32"/>
    </row>
    <row r="111" spans="1:112" x14ac:dyDescent="0.35">
      <c r="A111" s="347"/>
      <c r="B111" s="82">
        <f>'Proposal budget'!B111</f>
        <v>0</v>
      </c>
      <c r="C111" s="146">
        <f>'Proposal budget'!C111</f>
        <v>0</v>
      </c>
      <c r="D111" s="81">
        <f>'Proposal budget'!D111</f>
        <v>0</v>
      </c>
      <c r="E111" s="81">
        <f>'Proposal budget'!E111</f>
        <v>0</v>
      </c>
      <c r="F111" s="81">
        <f>'Proposal budget'!F111</f>
        <v>0</v>
      </c>
      <c r="G111" s="81">
        <f>'Proposal budget'!G111</f>
        <v>0</v>
      </c>
      <c r="H111" s="81">
        <f>'Proposal budget'!H111</f>
        <v>0</v>
      </c>
      <c r="I111" s="196">
        <f>SUM(D111:H111)</f>
        <v>0</v>
      </c>
      <c r="J111" s="178"/>
      <c r="U111" s="189" t="b">
        <f t="shared" si="3"/>
        <v>0</v>
      </c>
      <c r="DH111" s="32"/>
    </row>
    <row r="112" spans="1:112" x14ac:dyDescent="0.35">
      <c r="A112" s="347"/>
      <c r="B112" s="82">
        <f>'Proposal budget'!B112</f>
        <v>0</v>
      </c>
      <c r="C112" s="146">
        <f>'Proposal budget'!C112</f>
        <v>0</v>
      </c>
      <c r="D112" s="81">
        <f>'Proposal budget'!D112</f>
        <v>0</v>
      </c>
      <c r="E112" s="81">
        <f>'Proposal budget'!E112</f>
        <v>0</v>
      </c>
      <c r="F112" s="81">
        <f>'Proposal budget'!F112</f>
        <v>0</v>
      </c>
      <c r="G112" s="81">
        <f>'Proposal budget'!G112</f>
        <v>0</v>
      </c>
      <c r="H112" s="81">
        <f>'Proposal budget'!H112</f>
        <v>0</v>
      </c>
      <c r="I112" s="196">
        <f t="shared" ref="I112:I119" si="16">SUM(D112:H112)</f>
        <v>0</v>
      </c>
      <c r="J112" s="178"/>
      <c r="U112" s="189" t="b">
        <f t="shared" si="3"/>
        <v>0</v>
      </c>
      <c r="DH112" s="32"/>
    </row>
    <row r="113" spans="1:112" x14ac:dyDescent="0.35">
      <c r="A113" s="347"/>
      <c r="B113" s="82">
        <f>'Proposal budget'!B113</f>
        <v>0</v>
      </c>
      <c r="C113" s="146">
        <f>'Proposal budget'!C113</f>
        <v>0</v>
      </c>
      <c r="D113" s="81">
        <f>'Proposal budget'!D113</f>
        <v>0</v>
      </c>
      <c r="E113" s="81">
        <f>'Proposal budget'!E113</f>
        <v>0</v>
      </c>
      <c r="F113" s="81">
        <f>'Proposal budget'!F113</f>
        <v>0</v>
      </c>
      <c r="G113" s="81">
        <f>'Proposal budget'!G113</f>
        <v>0</v>
      </c>
      <c r="H113" s="81">
        <f>'Proposal budget'!H113</f>
        <v>0</v>
      </c>
      <c r="I113" s="196">
        <f t="shared" si="16"/>
        <v>0</v>
      </c>
      <c r="J113" s="178"/>
      <c r="U113" s="189" t="b">
        <f t="shared" si="3"/>
        <v>0</v>
      </c>
      <c r="DH113" s="32"/>
    </row>
    <row r="114" spans="1:112" x14ac:dyDescent="0.35">
      <c r="A114" s="347"/>
      <c r="B114" s="82">
        <f>'Proposal budget'!B114</f>
        <v>0</v>
      </c>
      <c r="C114" s="146">
        <f>'Proposal budget'!C114</f>
        <v>0</v>
      </c>
      <c r="D114" s="81">
        <f>'Proposal budget'!D114</f>
        <v>0</v>
      </c>
      <c r="E114" s="81">
        <f>'Proposal budget'!E114</f>
        <v>0</v>
      </c>
      <c r="F114" s="81">
        <f>'Proposal budget'!F114</f>
        <v>0</v>
      </c>
      <c r="G114" s="81">
        <f>'Proposal budget'!G114</f>
        <v>0</v>
      </c>
      <c r="H114" s="81">
        <f>'Proposal budget'!H114</f>
        <v>0</v>
      </c>
      <c r="I114" s="196">
        <f t="shared" si="16"/>
        <v>0</v>
      </c>
      <c r="J114" s="178"/>
      <c r="U114" s="189" t="b">
        <f t="shared" si="3"/>
        <v>0</v>
      </c>
      <c r="DH114" s="32"/>
    </row>
    <row r="115" spans="1:112" x14ac:dyDescent="0.35">
      <c r="A115" s="347"/>
      <c r="B115" s="82">
        <f>'Proposal budget'!B115</f>
        <v>0</v>
      </c>
      <c r="C115" s="146">
        <f>'Proposal budget'!C115</f>
        <v>0</v>
      </c>
      <c r="D115" s="81">
        <f>'Proposal budget'!D115</f>
        <v>0</v>
      </c>
      <c r="E115" s="81">
        <f>'Proposal budget'!E115</f>
        <v>0</v>
      </c>
      <c r="F115" s="81">
        <f>'Proposal budget'!F115</f>
        <v>0</v>
      </c>
      <c r="G115" s="81">
        <f>'Proposal budget'!G115</f>
        <v>0</v>
      </c>
      <c r="H115" s="81">
        <f>'Proposal budget'!H115</f>
        <v>0</v>
      </c>
      <c r="I115" s="196">
        <f t="shared" si="16"/>
        <v>0</v>
      </c>
      <c r="J115" s="178"/>
      <c r="U115" s="189" t="b">
        <f t="shared" si="3"/>
        <v>0</v>
      </c>
      <c r="DH115" s="32"/>
    </row>
    <row r="116" spans="1:112" x14ac:dyDescent="0.35">
      <c r="A116" s="347"/>
      <c r="B116" s="82">
        <f>'Proposal budget'!B116</f>
        <v>0</v>
      </c>
      <c r="C116" s="146">
        <f>'Proposal budget'!C116</f>
        <v>0</v>
      </c>
      <c r="D116" s="81">
        <f>'Proposal budget'!D116</f>
        <v>0</v>
      </c>
      <c r="E116" s="81">
        <f>'Proposal budget'!E116</f>
        <v>0</v>
      </c>
      <c r="F116" s="81">
        <f>'Proposal budget'!F116</f>
        <v>0</v>
      </c>
      <c r="G116" s="81">
        <f>'Proposal budget'!G116</f>
        <v>0</v>
      </c>
      <c r="H116" s="81">
        <f>'Proposal budget'!H116</f>
        <v>0</v>
      </c>
      <c r="I116" s="196">
        <f t="shared" si="16"/>
        <v>0</v>
      </c>
      <c r="J116" s="178"/>
      <c r="U116" s="189" t="b">
        <f t="shared" ref="U116:U119" si="17">IF(I116&gt;1,TRUE,FALSE)</f>
        <v>0</v>
      </c>
      <c r="DH116" s="32"/>
    </row>
    <row r="117" spans="1:112" x14ac:dyDescent="0.35">
      <c r="A117" s="347"/>
      <c r="B117" s="82">
        <f>'Proposal budget'!B117</f>
        <v>0</v>
      </c>
      <c r="C117" s="146">
        <f>'Proposal budget'!C117</f>
        <v>0</v>
      </c>
      <c r="D117" s="81">
        <f>'Proposal budget'!D117</f>
        <v>0</v>
      </c>
      <c r="E117" s="81">
        <f>'Proposal budget'!E117</f>
        <v>0</v>
      </c>
      <c r="F117" s="81">
        <f>'Proposal budget'!F117</f>
        <v>0</v>
      </c>
      <c r="G117" s="81">
        <f>'Proposal budget'!G117</f>
        <v>0</v>
      </c>
      <c r="H117" s="81">
        <f>'Proposal budget'!H117</f>
        <v>0</v>
      </c>
      <c r="I117" s="196">
        <f t="shared" si="16"/>
        <v>0</v>
      </c>
      <c r="J117" s="178"/>
      <c r="U117" s="189" t="b">
        <f t="shared" si="17"/>
        <v>0</v>
      </c>
      <c r="DH117" s="32"/>
    </row>
    <row r="118" spans="1:112" x14ac:dyDescent="0.35">
      <c r="A118" s="347"/>
      <c r="B118" s="82">
        <f>'Proposal budget'!B118</f>
        <v>0</v>
      </c>
      <c r="C118" s="146">
        <f>'Proposal budget'!C118</f>
        <v>0</v>
      </c>
      <c r="D118" s="81">
        <f>'Proposal budget'!D118</f>
        <v>0</v>
      </c>
      <c r="E118" s="81">
        <f>'Proposal budget'!E118</f>
        <v>0</v>
      </c>
      <c r="F118" s="81">
        <f>'Proposal budget'!F118</f>
        <v>0</v>
      </c>
      <c r="G118" s="81">
        <f>'Proposal budget'!G118</f>
        <v>0</v>
      </c>
      <c r="H118" s="81">
        <f>'Proposal budget'!H118</f>
        <v>0</v>
      </c>
      <c r="I118" s="196">
        <f t="shared" si="16"/>
        <v>0</v>
      </c>
      <c r="J118" s="178"/>
      <c r="U118" s="189" t="b">
        <f t="shared" si="17"/>
        <v>0</v>
      </c>
      <c r="DH118" s="32"/>
    </row>
    <row r="119" spans="1:112" ht="15" thickBot="1" x14ac:dyDescent="0.4">
      <c r="A119" s="347"/>
      <c r="B119" s="83">
        <f>'Proposal budget'!B119</f>
        <v>0</v>
      </c>
      <c r="C119" s="146">
        <f>'Proposal budget'!C119</f>
        <v>0</v>
      </c>
      <c r="D119" s="84">
        <f>'Proposal budget'!D119</f>
        <v>0</v>
      </c>
      <c r="E119" s="84">
        <f>'Proposal budget'!E119</f>
        <v>0</v>
      </c>
      <c r="F119" s="84">
        <f>'Proposal budget'!F119</f>
        <v>0</v>
      </c>
      <c r="G119" s="84">
        <f>'Proposal budget'!G119</f>
        <v>0</v>
      </c>
      <c r="H119" s="84">
        <f>'Proposal budget'!H119</f>
        <v>0</v>
      </c>
      <c r="I119" s="196">
        <f t="shared" si="16"/>
        <v>0</v>
      </c>
      <c r="J119" s="178"/>
      <c r="U119" s="189" t="b">
        <f t="shared" si="17"/>
        <v>0</v>
      </c>
      <c r="DH119" s="32"/>
    </row>
    <row r="120" spans="1:112" ht="16" thickBot="1" x14ac:dyDescent="0.4">
      <c r="A120" s="348"/>
      <c r="B120" s="341" t="s">
        <v>28</v>
      </c>
      <c r="C120" s="342"/>
      <c r="D120" s="73">
        <f>SUM(D110:D119)</f>
        <v>0</v>
      </c>
      <c r="E120" s="73">
        <f t="shared" ref="E120:G120" si="18">SUM(E110:E119)</f>
        <v>0</v>
      </c>
      <c r="F120" s="73">
        <f t="shared" si="18"/>
        <v>0</v>
      </c>
      <c r="G120" s="73">
        <f t="shared" si="18"/>
        <v>0</v>
      </c>
      <c r="H120" s="73">
        <f>SUM(H110:H119)</f>
        <v>0</v>
      </c>
      <c r="I120" s="73">
        <f>SUM(D120:H120)</f>
        <v>0</v>
      </c>
      <c r="J120" s="179"/>
      <c r="R120" s="61"/>
      <c r="U120" s="189" t="b">
        <f>IF(I120&gt;1,TRUE,FALSE)</f>
        <v>0</v>
      </c>
      <c r="V120" s="61"/>
      <c r="DH120" s="32"/>
    </row>
    <row r="121" spans="1:112" ht="19" thickBot="1" x14ac:dyDescent="0.5">
      <c r="A121" s="354" t="s">
        <v>11</v>
      </c>
      <c r="B121" s="355"/>
      <c r="C121" s="356"/>
      <c r="D121" s="199">
        <f>SUM(D120,D98,D87,D77,D46,D35,D109)</f>
        <v>0</v>
      </c>
      <c r="E121" s="199">
        <f t="shared" ref="E121:H121" si="19">SUM(E120,E98,E87,E77,E46,E35,E109)</f>
        <v>0</v>
      </c>
      <c r="F121" s="199">
        <f t="shared" si="19"/>
        <v>0</v>
      </c>
      <c r="G121" s="199">
        <f t="shared" si="19"/>
        <v>0</v>
      </c>
      <c r="H121" s="199">
        <f t="shared" si="19"/>
        <v>0</v>
      </c>
      <c r="I121" s="200">
        <f>SUM(D121,E121,F121,G121,H121)</f>
        <v>0</v>
      </c>
      <c r="J121" s="182"/>
      <c r="DH121" s="32"/>
    </row>
    <row r="122" spans="1:112" s="32" customFormat="1" ht="15" thickTop="1" x14ac:dyDescent="0.35"/>
    <row r="123" spans="1:112" s="32" customFormat="1" x14ac:dyDescent="0.35"/>
    <row r="124" spans="1:112" s="32" customFormat="1" x14ac:dyDescent="0.35"/>
    <row r="125" spans="1:112" s="32" customFormat="1" x14ac:dyDescent="0.35"/>
    <row r="126" spans="1:112" s="32" customFormat="1" x14ac:dyDescent="0.35"/>
    <row r="127" spans="1:112" s="32" customFormat="1" x14ac:dyDescent="0.35"/>
    <row r="128" spans="1:112" s="32" customFormat="1" x14ac:dyDescent="0.35"/>
    <row r="129" s="32" customFormat="1" x14ac:dyDescent="0.35"/>
    <row r="130" s="32" customFormat="1" x14ac:dyDescent="0.35"/>
    <row r="131" s="32" customFormat="1" x14ac:dyDescent="0.35"/>
    <row r="132" s="32" customFormat="1" x14ac:dyDescent="0.35"/>
    <row r="133" s="32" customFormat="1" x14ac:dyDescent="0.35"/>
    <row r="134" s="32" customFormat="1" x14ac:dyDescent="0.35"/>
    <row r="135" s="32" customFormat="1" x14ac:dyDescent="0.35"/>
    <row r="136" s="32" customFormat="1" x14ac:dyDescent="0.35"/>
    <row r="137" s="32" customFormat="1" x14ac:dyDescent="0.35"/>
    <row r="138" s="32" customFormat="1" x14ac:dyDescent="0.35"/>
    <row r="139" s="32" customFormat="1" x14ac:dyDescent="0.35"/>
    <row r="140" s="32" customFormat="1" x14ac:dyDescent="0.35"/>
    <row r="141" s="32" customFormat="1" x14ac:dyDescent="0.35"/>
    <row r="142" s="32" customFormat="1" x14ac:dyDescent="0.35"/>
    <row r="143" s="32" customFormat="1" x14ac:dyDescent="0.35"/>
    <row r="144" s="32" customFormat="1" x14ac:dyDescent="0.35"/>
    <row r="145" s="32" customFormat="1" x14ac:dyDescent="0.35"/>
    <row r="146" s="32" customFormat="1" x14ac:dyDescent="0.35"/>
    <row r="147" s="32" customFormat="1" x14ac:dyDescent="0.35"/>
    <row r="148" s="32" customFormat="1" x14ac:dyDescent="0.35"/>
    <row r="149" s="32" customFormat="1" x14ac:dyDescent="0.35"/>
    <row r="150" s="32" customFormat="1" x14ac:dyDescent="0.35"/>
    <row r="151" s="32" customFormat="1" x14ac:dyDescent="0.35"/>
    <row r="152" s="32" customFormat="1" x14ac:dyDescent="0.35"/>
    <row r="153" s="32" customFormat="1" x14ac:dyDescent="0.35"/>
    <row r="154" s="32" customFormat="1" x14ac:dyDescent="0.35"/>
    <row r="155" s="32" customFormat="1" x14ac:dyDescent="0.35"/>
    <row r="156" s="32" customFormat="1" x14ac:dyDescent="0.35"/>
    <row r="157" s="32" customFormat="1" x14ac:dyDescent="0.35"/>
    <row r="158" s="32" customFormat="1" x14ac:dyDescent="0.35"/>
    <row r="159" s="32" customFormat="1" x14ac:dyDescent="0.35"/>
    <row r="160" s="32" customFormat="1" x14ac:dyDescent="0.35"/>
    <row r="161" s="32" customFormat="1" x14ac:dyDescent="0.35"/>
    <row r="162" s="32" customFormat="1" x14ac:dyDescent="0.35"/>
    <row r="163" s="32" customFormat="1" x14ac:dyDescent="0.35"/>
    <row r="164" s="32" customFormat="1" x14ac:dyDescent="0.35"/>
    <row r="165" s="32" customFormat="1" x14ac:dyDescent="0.35"/>
    <row r="166" s="32" customFormat="1" x14ac:dyDescent="0.35"/>
    <row r="167" s="32" customFormat="1" x14ac:dyDescent="0.35"/>
    <row r="168" s="32" customFormat="1" x14ac:dyDescent="0.35"/>
    <row r="169" s="32" customFormat="1" x14ac:dyDescent="0.35"/>
    <row r="170" s="32" customFormat="1" x14ac:dyDescent="0.35"/>
    <row r="171" s="32" customFormat="1" x14ac:dyDescent="0.35"/>
    <row r="172" s="32" customFormat="1" x14ac:dyDescent="0.35"/>
    <row r="173" s="32" customFormat="1" x14ac:dyDescent="0.35"/>
    <row r="174" s="32" customFormat="1" x14ac:dyDescent="0.35"/>
    <row r="175" s="32" customFormat="1" x14ac:dyDescent="0.35"/>
    <row r="176" s="32" customFormat="1" x14ac:dyDescent="0.35"/>
    <row r="177" s="32" customFormat="1" x14ac:dyDescent="0.35"/>
    <row r="178" s="32" customFormat="1" x14ac:dyDescent="0.35"/>
    <row r="179" s="32" customFormat="1" x14ac:dyDescent="0.35"/>
    <row r="180" s="32" customFormat="1" x14ac:dyDescent="0.35"/>
    <row r="181" s="32" customFormat="1" x14ac:dyDescent="0.35"/>
    <row r="182" s="32" customFormat="1" x14ac:dyDescent="0.35"/>
    <row r="183" s="32" customFormat="1" x14ac:dyDescent="0.35"/>
    <row r="184" s="32" customFormat="1" x14ac:dyDescent="0.35"/>
    <row r="185" s="32" customFormat="1" x14ac:dyDescent="0.35"/>
    <row r="186" s="32" customFormat="1" x14ac:dyDescent="0.35"/>
    <row r="187" s="32" customFormat="1" x14ac:dyDescent="0.35"/>
    <row r="188" s="32" customFormat="1" x14ac:dyDescent="0.35"/>
    <row r="189" s="32" customFormat="1" x14ac:dyDescent="0.35"/>
    <row r="190" s="32" customFormat="1" x14ac:dyDescent="0.35"/>
    <row r="191" s="32" customFormat="1" x14ac:dyDescent="0.35"/>
    <row r="192" s="32" customFormat="1" x14ac:dyDescent="0.35"/>
    <row r="193" s="32" customFormat="1" x14ac:dyDescent="0.35"/>
    <row r="194" s="32" customFormat="1" x14ac:dyDescent="0.35"/>
    <row r="195" s="32" customFormat="1" x14ac:dyDescent="0.35"/>
    <row r="196" s="32" customFormat="1" x14ac:dyDescent="0.35"/>
    <row r="197" s="32" customFormat="1" x14ac:dyDescent="0.35"/>
    <row r="198" s="32" customFormat="1" x14ac:dyDescent="0.35"/>
    <row r="199" s="32" customFormat="1" x14ac:dyDescent="0.35"/>
    <row r="200" s="32" customFormat="1" x14ac:dyDescent="0.35"/>
    <row r="201" s="32" customFormat="1" x14ac:dyDescent="0.35"/>
    <row r="202" s="32" customFormat="1" x14ac:dyDescent="0.35"/>
    <row r="203" s="32" customFormat="1" x14ac:dyDescent="0.35"/>
    <row r="204" s="32" customFormat="1" x14ac:dyDescent="0.35"/>
    <row r="205" s="32" customFormat="1" x14ac:dyDescent="0.35"/>
    <row r="206" s="32" customFormat="1" x14ac:dyDescent="0.35"/>
    <row r="207" s="32" customFormat="1" x14ac:dyDescent="0.35"/>
    <row r="208" s="32" customFormat="1" x14ac:dyDescent="0.35"/>
    <row r="209" s="32" customFormat="1" x14ac:dyDescent="0.35"/>
    <row r="210" s="32" customFormat="1" x14ac:dyDescent="0.35"/>
    <row r="211" s="32" customFormat="1" x14ac:dyDescent="0.35"/>
    <row r="212" s="32" customFormat="1" x14ac:dyDescent="0.35"/>
    <row r="213" s="32" customFormat="1" x14ac:dyDescent="0.35"/>
    <row r="214" s="32" customFormat="1" x14ac:dyDescent="0.35"/>
    <row r="215" s="32" customFormat="1" x14ac:dyDescent="0.35"/>
    <row r="216" s="32" customFormat="1" x14ac:dyDescent="0.35"/>
    <row r="217" s="32" customFormat="1" x14ac:dyDescent="0.35"/>
    <row r="218" s="32" customFormat="1" x14ac:dyDescent="0.35"/>
    <row r="219" s="32" customFormat="1" x14ac:dyDescent="0.35"/>
    <row r="220" s="32" customFormat="1" x14ac:dyDescent="0.35"/>
    <row r="221" s="32" customFormat="1" x14ac:dyDescent="0.35"/>
    <row r="222" s="32" customFormat="1" x14ac:dyDescent="0.35"/>
    <row r="223" s="32" customFormat="1" x14ac:dyDescent="0.35"/>
    <row r="224" s="32" customFormat="1" x14ac:dyDescent="0.35"/>
    <row r="225" s="32" customFormat="1" x14ac:dyDescent="0.35"/>
    <row r="226" s="32" customFormat="1" x14ac:dyDescent="0.35"/>
    <row r="227" s="32" customFormat="1" x14ac:dyDescent="0.35"/>
    <row r="228" s="32" customFormat="1" x14ac:dyDescent="0.35"/>
    <row r="229" s="32" customFormat="1" x14ac:dyDescent="0.35"/>
    <row r="230" s="32" customFormat="1" x14ac:dyDescent="0.35"/>
    <row r="231" s="32" customFormat="1" x14ac:dyDescent="0.35"/>
    <row r="232" s="32" customFormat="1" x14ac:dyDescent="0.35"/>
    <row r="233" s="32" customFormat="1" x14ac:dyDescent="0.35"/>
    <row r="234" s="32" customFormat="1" x14ac:dyDescent="0.35"/>
    <row r="235" s="32" customFormat="1" x14ac:dyDescent="0.35"/>
    <row r="236" s="32" customFormat="1" x14ac:dyDescent="0.35"/>
    <row r="237" s="32" customFormat="1" x14ac:dyDescent="0.35"/>
    <row r="238" s="32" customFormat="1" x14ac:dyDescent="0.35"/>
  </sheetData>
  <sheetProtection algorithmName="SHA-512" hashValue="870is2Jm3+k72NjQa2QMy6tk8lMwgYpyYUewLhHetg35hk9ULfnWs4SGi0B2K2lLYATdPlvgrvbndz6xYWZQ9A==" saltValue="KG3fBZDq0wWDKlDoxLTNVQ==" spinCount="100000" sheet="1" objects="1" scenarios="1" formatColumns="0" formatRows="0" sort="0" autoFilter="0" pivotTables="0"/>
  <protectedRanges>
    <protectedRange algorithmName="SHA-512" hashValue="lzjEoORhNycRv99USvdG7lNDQB7jifvtS/pP18PxiBY+2eDTZub4K3SXui4Ar5SZApJDpKIFk6GmC9oYdIjGVA==" saltValue="/NXZpEgBt7JaEiSCPokN1w==" spinCount="100000" sqref="C109:H109" name="Range1"/>
  </protectedRanges>
  <autoFilter ref="U24:U120" xr:uid="{00000000-0009-0000-0000-000002000000}"/>
  <customSheetViews>
    <customSheetView guid="{B6F95747-A95D-4983-B52C-5BC2F9CF367C}" showPageBreaks="1" printArea="1" showAutoFilter="1" view="pageBreakPreview">
      <selection activeCell="E4" sqref="E1:F1048576"/>
      <pageMargins left="0.7" right="0.7" top="0.75" bottom="0.75" header="0.3" footer="0.3"/>
      <pageSetup paperSize="9" scale="42" orientation="portrait" verticalDpi="0" r:id="rId1"/>
      <autoFilter ref="V15:V85" xr:uid="{00000000-0000-0000-0000-000000000000}"/>
    </customSheetView>
  </customSheetViews>
  <mergeCells count="23">
    <mergeCell ref="A99:A109"/>
    <mergeCell ref="B1:I2"/>
    <mergeCell ref="I18:J18"/>
    <mergeCell ref="I14:J14"/>
    <mergeCell ref="I15:J15"/>
    <mergeCell ref="I16:J16"/>
    <mergeCell ref="I17:J17"/>
    <mergeCell ref="A121:C121"/>
    <mergeCell ref="A110:A120"/>
    <mergeCell ref="B3:I3"/>
    <mergeCell ref="A25:A35"/>
    <mergeCell ref="A36:A46"/>
    <mergeCell ref="A47:A77"/>
    <mergeCell ref="A78:A87"/>
    <mergeCell ref="A88:A98"/>
    <mergeCell ref="B35:C35"/>
    <mergeCell ref="B46:C46"/>
    <mergeCell ref="B77:C77"/>
    <mergeCell ref="B87:C87"/>
    <mergeCell ref="B98:C98"/>
    <mergeCell ref="B120:C120"/>
    <mergeCell ref="I19:J19"/>
    <mergeCell ref="I20:J20"/>
  </mergeCells>
  <conditionalFormatting sqref="K122:M124 L26:N98 L110:N121">
    <cfRule type="expression" priority="285">
      <formula>$G$121&lt;1</formula>
    </cfRule>
  </conditionalFormatting>
  <conditionalFormatting sqref="K99:M109">
    <cfRule type="expression" priority="1">
      <formula>$F$112&lt;1</formula>
    </cfRule>
  </conditionalFormatting>
  <pageMargins left="0.7" right="0.7" top="0.75" bottom="0.75" header="0.3" footer="0.3"/>
  <pageSetup paperSize="9" scale="39" orientation="portrait" verticalDpi="0" r:id="rId2"/>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S1566"/>
  <sheetViews>
    <sheetView zoomScale="70" zoomScaleNormal="70" zoomScaleSheetLayoutView="85" workbookViewId="0">
      <pane xSplit="2" topLeftCell="C1" activePane="topRight" state="frozen"/>
      <selection activeCell="A13" sqref="A13"/>
      <selection pane="topRight" activeCell="N94" sqref="N94"/>
    </sheetView>
  </sheetViews>
  <sheetFormatPr defaultColWidth="9.1796875" defaultRowHeight="14.5" x14ac:dyDescent="0.35"/>
  <cols>
    <col min="1" max="1" width="17.1796875" style="33" customWidth="1"/>
    <col min="2" max="2" width="36.81640625" style="33" customWidth="1"/>
    <col min="3" max="3" width="24" style="33" customWidth="1"/>
    <col min="4" max="4" width="16" style="33" customWidth="1"/>
    <col min="5" max="5" width="16" style="115" customWidth="1"/>
    <col min="6" max="6" width="10" style="115" hidden="1" customWidth="1"/>
    <col min="7" max="7" width="15.26953125" style="115" hidden="1" customWidth="1"/>
    <col min="8" max="8" width="16" style="33" customWidth="1"/>
    <col min="9" max="10" width="16" style="115" customWidth="1"/>
    <col min="11" max="11" width="11" style="115" hidden="1" customWidth="1"/>
    <col min="12" max="12" width="16.453125" style="115" hidden="1" customWidth="1"/>
    <col min="13" max="13" width="16" style="33" customWidth="1"/>
    <col min="14" max="14" width="16" style="115" customWidth="1"/>
    <col min="15" max="15" width="16" style="33" customWidth="1"/>
    <col min="16" max="16" width="11" style="115" hidden="1" customWidth="1"/>
    <col min="17" max="17" width="16.453125" style="115" hidden="1" customWidth="1"/>
    <col min="18" max="18" width="16" style="115" customWidth="1"/>
    <col min="19" max="19" width="16" style="33" customWidth="1"/>
    <col min="20" max="20" width="16" style="115" customWidth="1"/>
    <col min="21" max="21" width="11" style="115" hidden="1" customWidth="1"/>
    <col min="22" max="22" width="16.453125" style="115" hidden="1" customWidth="1"/>
    <col min="23" max="25" width="16" style="115" customWidth="1"/>
    <col min="26" max="26" width="11" style="115" hidden="1" customWidth="1"/>
    <col min="27" max="27" width="16.453125" style="115" hidden="1" customWidth="1"/>
    <col min="28" max="30" width="16" style="33" customWidth="1"/>
    <col min="31" max="31" width="11" style="115" hidden="1" customWidth="1"/>
    <col min="32" max="32" width="16.453125" style="115" hidden="1" customWidth="1"/>
    <col min="33" max="33" width="58.81640625" style="33" customWidth="1"/>
    <col min="34" max="38" width="9.1796875" style="32"/>
    <col min="39" max="39" width="14.54296875" style="32" customWidth="1"/>
    <col min="40" max="40" width="10.1796875" style="32" customWidth="1"/>
    <col min="41" max="41" width="27.1796875" style="32" customWidth="1"/>
    <col min="42" max="149" width="9.1796875" style="32"/>
    <col min="150" max="16384" width="9.1796875" style="33"/>
  </cols>
  <sheetData>
    <row r="1" spans="1:149" ht="26.25" customHeight="1" thickTop="1" x14ac:dyDescent="0.35">
      <c r="A1" s="261"/>
      <c r="B1" s="330" t="s">
        <v>149</v>
      </c>
      <c r="C1" s="330"/>
      <c r="D1" s="330"/>
      <c r="E1" s="330"/>
      <c r="F1" s="330"/>
      <c r="G1" s="330"/>
      <c r="H1" s="330"/>
      <c r="I1" s="330"/>
      <c r="J1" s="330"/>
      <c r="K1" s="330"/>
      <c r="L1" s="330"/>
      <c r="M1" s="330"/>
      <c r="N1" s="330"/>
      <c r="O1" s="330"/>
      <c r="P1" s="330"/>
      <c r="Q1" s="330"/>
      <c r="R1" s="330"/>
      <c r="S1" s="266"/>
      <c r="T1" s="266"/>
      <c r="U1" s="267"/>
      <c r="V1" s="267"/>
      <c r="W1" s="268"/>
      <c r="X1" s="266"/>
      <c r="Y1" s="266"/>
      <c r="Z1" s="267"/>
      <c r="AA1" s="267"/>
      <c r="AB1" s="269"/>
      <c r="AC1" s="269"/>
      <c r="AD1" s="269"/>
      <c r="AE1" s="267"/>
      <c r="AF1" s="267"/>
      <c r="AG1" s="270"/>
    </row>
    <row r="2" spans="1:149" ht="50.25" customHeight="1" x14ac:dyDescent="0.75">
      <c r="A2" s="265"/>
      <c r="B2" s="333"/>
      <c r="C2" s="333"/>
      <c r="D2" s="333"/>
      <c r="E2" s="333"/>
      <c r="F2" s="333"/>
      <c r="G2" s="333"/>
      <c r="H2" s="333"/>
      <c r="I2" s="333"/>
      <c r="J2" s="333"/>
      <c r="K2" s="333"/>
      <c r="L2" s="333"/>
      <c r="M2" s="333"/>
      <c r="N2" s="333"/>
      <c r="O2" s="333"/>
      <c r="P2" s="333"/>
      <c r="Q2" s="333"/>
      <c r="R2" s="333"/>
      <c r="S2" s="271"/>
      <c r="T2" s="271"/>
      <c r="U2" s="272"/>
      <c r="V2" s="272"/>
      <c r="W2" s="273"/>
      <c r="X2" s="271"/>
      <c r="Y2" s="271"/>
      <c r="Z2" s="272"/>
      <c r="AA2" s="272"/>
      <c r="AB2" s="274"/>
      <c r="AC2" s="274"/>
      <c r="AD2" s="274"/>
      <c r="AE2" s="272"/>
      <c r="AF2" s="272"/>
      <c r="AG2" s="275"/>
    </row>
    <row r="3" spans="1:149" s="89" customFormat="1" ht="87" customHeight="1" x14ac:dyDescent="0.5">
      <c r="A3" s="37"/>
      <c r="B3" s="309" t="s">
        <v>44</v>
      </c>
      <c r="C3" s="379" t="s">
        <v>65</v>
      </c>
      <c r="D3" s="379"/>
      <c r="E3" s="379"/>
      <c r="F3" s="379"/>
      <c r="G3" s="379"/>
      <c r="H3" s="379"/>
      <c r="I3" s="379"/>
      <c r="J3" s="379"/>
      <c r="K3" s="379"/>
      <c r="L3" s="379"/>
      <c r="M3" s="379"/>
      <c r="N3" s="379"/>
      <c r="O3" s="379"/>
      <c r="P3" s="379"/>
      <c r="Q3" s="379"/>
      <c r="R3" s="379"/>
      <c r="S3" s="295"/>
      <c r="T3" s="295"/>
      <c r="U3" s="296"/>
      <c r="V3" s="296"/>
      <c r="W3" s="297"/>
      <c r="X3" s="297"/>
      <c r="Y3" s="298"/>
      <c r="Z3" s="296"/>
      <c r="AA3" s="296"/>
      <c r="AB3" s="35"/>
      <c r="AC3" s="35"/>
      <c r="AD3" s="35"/>
      <c r="AE3" s="296"/>
      <c r="AF3" s="296"/>
      <c r="AG3" s="36"/>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row>
    <row r="4" spans="1:149" s="89" customFormat="1" ht="100.5" customHeight="1" x14ac:dyDescent="0.6">
      <c r="A4" s="310"/>
      <c r="B4" s="35"/>
      <c r="C4" s="380"/>
      <c r="D4" s="381"/>
      <c r="E4" s="381"/>
      <c r="F4" s="381"/>
      <c r="G4" s="381"/>
      <c r="H4" s="381"/>
      <c r="I4" s="381"/>
      <c r="J4" s="381"/>
      <c r="K4" s="381"/>
      <c r="L4" s="381"/>
      <c r="M4" s="381"/>
      <c r="N4" s="381"/>
      <c r="O4" s="381"/>
      <c r="P4" s="381"/>
      <c r="Q4" s="381"/>
      <c r="R4" s="382"/>
      <c r="S4" s="299"/>
      <c r="T4" s="299"/>
      <c r="U4" s="300"/>
      <c r="V4" s="300"/>
      <c r="W4" s="301"/>
      <c r="X4" s="301"/>
      <c r="Y4" s="90"/>
      <c r="Z4" s="300"/>
      <c r="AA4" s="300"/>
      <c r="AB4" s="35"/>
      <c r="AC4" s="35"/>
      <c r="AD4" s="35"/>
      <c r="AE4" s="300"/>
      <c r="AF4" s="300"/>
      <c r="AG4" s="36"/>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row>
    <row r="5" spans="1:149" s="89" customFormat="1" ht="21.5" thickBot="1" x14ac:dyDescent="0.55000000000000004">
      <c r="A5" s="38" t="s">
        <v>93</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6"/>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row>
    <row r="6" spans="1:149" s="89" customFormat="1" ht="15" thickBot="1" x14ac:dyDescent="0.4">
      <c r="A6" s="34"/>
      <c r="B6" s="311"/>
      <c r="C6" s="370" t="s">
        <v>5</v>
      </c>
      <c r="D6" s="372"/>
      <c r="E6" s="370" t="s">
        <v>6</v>
      </c>
      <c r="F6" s="371"/>
      <c r="G6" s="371"/>
      <c r="H6" s="372"/>
      <c r="I6" s="370" t="s">
        <v>7</v>
      </c>
      <c r="J6" s="371"/>
      <c r="K6" s="371"/>
      <c r="L6" s="372"/>
      <c r="M6" s="370" t="s">
        <v>8</v>
      </c>
      <c r="N6" s="372"/>
      <c r="O6" s="370" t="s">
        <v>9</v>
      </c>
      <c r="P6" s="371"/>
      <c r="Q6" s="371"/>
      <c r="R6" s="372"/>
      <c r="S6" s="397" t="s">
        <v>10</v>
      </c>
      <c r="T6" s="398"/>
      <c r="U6" s="101"/>
      <c r="V6" s="101"/>
      <c r="W6" s="35"/>
      <c r="X6" s="35"/>
      <c r="Y6" s="35"/>
      <c r="Z6" s="35"/>
      <c r="AA6" s="35"/>
      <c r="AB6" s="35"/>
      <c r="AC6" s="35"/>
      <c r="AD6" s="35"/>
      <c r="AE6" s="35"/>
      <c r="AF6" s="35"/>
      <c r="AG6" s="36"/>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row>
    <row r="7" spans="1:149" s="89" customFormat="1" ht="62.25" customHeight="1" x14ac:dyDescent="0.35">
      <c r="A7" s="91" t="s">
        <v>66</v>
      </c>
      <c r="B7" s="92" t="s">
        <v>67</v>
      </c>
      <c r="C7" s="93" t="s">
        <v>81</v>
      </c>
      <c r="D7" s="94" t="s">
        <v>82</v>
      </c>
      <c r="E7" s="364" t="s">
        <v>83</v>
      </c>
      <c r="F7" s="365"/>
      <c r="G7" s="366"/>
      <c r="H7" s="94" t="s">
        <v>84</v>
      </c>
      <c r="I7" s="93" t="s">
        <v>85</v>
      </c>
      <c r="J7" s="373" t="s">
        <v>86</v>
      </c>
      <c r="K7" s="374"/>
      <c r="L7" s="375"/>
      <c r="M7" s="93" t="s">
        <v>87</v>
      </c>
      <c r="N7" s="94" t="s">
        <v>88</v>
      </c>
      <c r="O7" s="364" t="s">
        <v>89</v>
      </c>
      <c r="P7" s="365"/>
      <c r="Q7" s="366"/>
      <c r="R7" s="94" t="s">
        <v>90</v>
      </c>
      <c r="S7" s="95" t="s">
        <v>91</v>
      </c>
      <c r="T7" s="96" t="s">
        <v>92</v>
      </c>
      <c r="U7" s="223"/>
      <c r="V7" s="224"/>
      <c r="W7" s="394" t="s">
        <v>73</v>
      </c>
      <c r="X7" s="395"/>
      <c r="Y7" s="395"/>
      <c r="Z7" s="395"/>
      <c r="AA7" s="395"/>
      <c r="AB7" s="396"/>
      <c r="AC7" s="35"/>
      <c r="AD7" s="35"/>
      <c r="AE7" s="35"/>
      <c r="AF7" s="35"/>
      <c r="AG7" s="36"/>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row>
    <row r="8" spans="1:149" s="89" customFormat="1" x14ac:dyDescent="0.35">
      <c r="A8" s="45" t="str">
        <f>'Start up budget'!A15</f>
        <v>Comic Relief grant</v>
      </c>
      <c r="B8" s="97">
        <f>'Start up budget'!B15</f>
        <v>0</v>
      </c>
      <c r="C8" s="116">
        <f>'Start up budget'!C15</f>
        <v>0</v>
      </c>
      <c r="D8" s="134"/>
      <c r="E8" s="367">
        <f>'Start up budget'!D15</f>
        <v>0</v>
      </c>
      <c r="F8" s="368"/>
      <c r="G8" s="369"/>
      <c r="H8" s="134"/>
      <c r="I8" s="116">
        <f>'Start up budget'!E15</f>
        <v>0</v>
      </c>
      <c r="J8" s="376"/>
      <c r="K8" s="377"/>
      <c r="L8" s="378"/>
      <c r="M8" s="116">
        <f>'Start up budget'!F15</f>
        <v>0</v>
      </c>
      <c r="N8" s="134"/>
      <c r="O8" s="367">
        <f>'Start up budget'!G15</f>
        <v>0</v>
      </c>
      <c r="P8" s="368"/>
      <c r="Q8" s="369"/>
      <c r="R8" s="134"/>
      <c r="S8" s="116">
        <f>SUM(C8,E8,I8,M8,O8)</f>
        <v>0</v>
      </c>
      <c r="T8" s="120">
        <f>SUM(D8,H8,J8,N8,R8)</f>
        <v>0</v>
      </c>
      <c r="U8" s="225"/>
      <c r="V8" s="226"/>
      <c r="W8" s="388"/>
      <c r="X8" s="389"/>
      <c r="Y8" s="389"/>
      <c r="Z8" s="389"/>
      <c r="AA8" s="389"/>
      <c r="AB8" s="390"/>
      <c r="AC8" s="35"/>
      <c r="AD8" s="35"/>
      <c r="AE8" s="35"/>
      <c r="AF8" s="35"/>
      <c r="AG8" s="36"/>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row>
    <row r="9" spans="1:149" s="89" customFormat="1" x14ac:dyDescent="0.35">
      <c r="A9" s="45">
        <f>'Start up budget'!A16</f>
        <v>0</v>
      </c>
      <c r="B9" s="97">
        <f>'Start up budget'!B16</f>
        <v>0</v>
      </c>
      <c r="C9" s="116">
        <f>'Start up budget'!C16</f>
        <v>0</v>
      </c>
      <c r="D9" s="134"/>
      <c r="E9" s="367">
        <f>'Start up budget'!D16</f>
        <v>0</v>
      </c>
      <c r="F9" s="368"/>
      <c r="G9" s="369"/>
      <c r="H9" s="134"/>
      <c r="I9" s="116">
        <f>'Start up budget'!E16</f>
        <v>0</v>
      </c>
      <c r="J9" s="376"/>
      <c r="K9" s="377"/>
      <c r="L9" s="378"/>
      <c r="M9" s="116">
        <f>'Start up budget'!F16</f>
        <v>0</v>
      </c>
      <c r="N9" s="134"/>
      <c r="O9" s="367">
        <f>'Start up budget'!G16</f>
        <v>0</v>
      </c>
      <c r="P9" s="368"/>
      <c r="Q9" s="369"/>
      <c r="R9" s="134"/>
      <c r="S9" s="116">
        <f t="shared" ref="S9:S14" si="0">SUM(C9,E9,I9,M9,O9)</f>
        <v>0</v>
      </c>
      <c r="T9" s="120">
        <f t="shared" ref="T9:T13" si="1">SUM(D9,H9,J9,N9,R9)</f>
        <v>0</v>
      </c>
      <c r="U9" s="225"/>
      <c r="V9" s="226"/>
      <c r="W9" s="388"/>
      <c r="X9" s="389"/>
      <c r="Y9" s="389"/>
      <c r="Z9" s="389"/>
      <c r="AA9" s="389"/>
      <c r="AB9" s="390"/>
      <c r="AC9" s="35"/>
      <c r="AD9" s="35"/>
      <c r="AE9" s="35"/>
      <c r="AF9" s="35"/>
      <c r="AG9" s="36"/>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row>
    <row r="10" spans="1:149" s="89" customFormat="1" x14ac:dyDescent="0.35">
      <c r="A10" s="45">
        <f>'Start up budget'!A17</f>
        <v>0</v>
      </c>
      <c r="B10" s="97">
        <f>'Start up budget'!B17</f>
        <v>0</v>
      </c>
      <c r="C10" s="116">
        <f>'Start up budget'!C17</f>
        <v>0</v>
      </c>
      <c r="D10" s="134"/>
      <c r="E10" s="367">
        <f>'Start up budget'!D17</f>
        <v>0</v>
      </c>
      <c r="F10" s="368"/>
      <c r="G10" s="369"/>
      <c r="H10" s="134"/>
      <c r="I10" s="116">
        <f>'Start up budget'!E17</f>
        <v>0</v>
      </c>
      <c r="J10" s="239"/>
      <c r="K10" s="240"/>
      <c r="L10" s="241"/>
      <c r="M10" s="116">
        <f>'Start up budget'!F17</f>
        <v>0</v>
      </c>
      <c r="N10" s="134"/>
      <c r="O10" s="367">
        <f>'Start up budget'!G17</f>
        <v>0</v>
      </c>
      <c r="P10" s="368"/>
      <c r="Q10" s="369"/>
      <c r="R10" s="134"/>
      <c r="S10" s="116">
        <f t="shared" si="0"/>
        <v>0</v>
      </c>
      <c r="T10" s="120">
        <f t="shared" si="1"/>
        <v>0</v>
      </c>
      <c r="U10" s="225"/>
      <c r="V10" s="226"/>
      <c r="W10" s="388"/>
      <c r="X10" s="389"/>
      <c r="Y10" s="389"/>
      <c r="Z10" s="389"/>
      <c r="AA10" s="389"/>
      <c r="AB10" s="390"/>
      <c r="AC10" s="35"/>
      <c r="AD10" s="35"/>
      <c r="AE10" s="35"/>
      <c r="AF10" s="35"/>
      <c r="AG10" s="36"/>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row>
    <row r="11" spans="1:149" s="89" customFormat="1" x14ac:dyDescent="0.35">
      <c r="A11" s="45">
        <f>'Start up budget'!A18</f>
        <v>0</v>
      </c>
      <c r="B11" s="97">
        <f>'Start up budget'!B18</f>
        <v>0</v>
      </c>
      <c r="C11" s="116">
        <f>'Start up budget'!C18</f>
        <v>0</v>
      </c>
      <c r="D11" s="134"/>
      <c r="E11" s="367">
        <f>'Start up budget'!D18</f>
        <v>0</v>
      </c>
      <c r="F11" s="368"/>
      <c r="G11" s="369"/>
      <c r="H11" s="134"/>
      <c r="I11" s="116">
        <f>'Start up budget'!E18</f>
        <v>0</v>
      </c>
      <c r="J11" s="376"/>
      <c r="K11" s="377"/>
      <c r="L11" s="378"/>
      <c r="M11" s="116">
        <f>'Start up budget'!F18</f>
        <v>0</v>
      </c>
      <c r="N11" s="134"/>
      <c r="O11" s="367">
        <f>'Start up budget'!G18</f>
        <v>0</v>
      </c>
      <c r="P11" s="368"/>
      <c r="Q11" s="369"/>
      <c r="R11" s="134"/>
      <c r="S11" s="116">
        <f t="shared" si="0"/>
        <v>0</v>
      </c>
      <c r="T11" s="120">
        <f t="shared" si="1"/>
        <v>0</v>
      </c>
      <c r="U11" s="225"/>
      <c r="V11" s="226"/>
      <c r="W11" s="388"/>
      <c r="X11" s="389"/>
      <c r="Y11" s="389"/>
      <c r="Z11" s="389"/>
      <c r="AA11" s="389"/>
      <c r="AB11" s="390"/>
      <c r="AC11" s="35"/>
      <c r="AD11" s="35"/>
      <c r="AE11" s="35"/>
      <c r="AF11" s="35"/>
      <c r="AG11" s="36"/>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row>
    <row r="12" spans="1:149" s="89" customFormat="1" x14ac:dyDescent="0.35">
      <c r="A12" s="45">
        <f>'Start up budget'!A19</f>
        <v>0</v>
      </c>
      <c r="B12" s="97">
        <f>'Start up budget'!B19</f>
        <v>0</v>
      </c>
      <c r="C12" s="116">
        <f>'Start up budget'!C19</f>
        <v>0</v>
      </c>
      <c r="D12" s="134"/>
      <c r="E12" s="367">
        <f>'Start up budget'!D19</f>
        <v>0</v>
      </c>
      <c r="F12" s="368"/>
      <c r="G12" s="369"/>
      <c r="H12" s="134"/>
      <c r="I12" s="116">
        <f>'Start up budget'!E19</f>
        <v>0</v>
      </c>
      <c r="J12" s="376"/>
      <c r="K12" s="377"/>
      <c r="L12" s="378"/>
      <c r="M12" s="116">
        <f>'Start up budget'!F19</f>
        <v>0</v>
      </c>
      <c r="N12" s="134"/>
      <c r="O12" s="367">
        <f>'Start up budget'!G19</f>
        <v>0</v>
      </c>
      <c r="P12" s="368"/>
      <c r="Q12" s="369"/>
      <c r="R12" s="134"/>
      <c r="S12" s="116">
        <f t="shared" si="0"/>
        <v>0</v>
      </c>
      <c r="T12" s="120">
        <f>SUM(D12,H12,J12,N12,R12)</f>
        <v>0</v>
      </c>
      <c r="U12" s="225"/>
      <c r="V12" s="226"/>
      <c r="W12" s="388"/>
      <c r="X12" s="389"/>
      <c r="Y12" s="389"/>
      <c r="Z12" s="389"/>
      <c r="AA12" s="389"/>
      <c r="AB12" s="390"/>
      <c r="AC12" s="35"/>
      <c r="AD12" s="35"/>
      <c r="AE12" s="35"/>
      <c r="AF12" s="35"/>
      <c r="AG12" s="36"/>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row>
    <row r="13" spans="1:149" s="89" customFormat="1" ht="15" customHeight="1" thickBot="1" x14ac:dyDescent="0.4">
      <c r="A13" s="98">
        <f>'Start up budget'!A20</f>
        <v>0</v>
      </c>
      <c r="B13" s="99">
        <f>'Start up budget'!B20</f>
        <v>0</v>
      </c>
      <c r="C13" s="117">
        <f>'Start up budget'!C20</f>
        <v>0</v>
      </c>
      <c r="D13" s="135"/>
      <c r="E13" s="405">
        <f>'Start up budget'!D20</f>
        <v>0</v>
      </c>
      <c r="F13" s="406"/>
      <c r="G13" s="407"/>
      <c r="H13" s="135"/>
      <c r="I13" s="117">
        <f>'Start up budget'!E20</f>
        <v>0</v>
      </c>
      <c r="J13" s="411"/>
      <c r="K13" s="412"/>
      <c r="L13" s="413"/>
      <c r="M13" s="117">
        <f>'Start up budget'!F20</f>
        <v>0</v>
      </c>
      <c r="N13" s="135"/>
      <c r="O13" s="405">
        <f>'Start up budget'!G20</f>
        <v>0</v>
      </c>
      <c r="P13" s="406"/>
      <c r="Q13" s="407"/>
      <c r="R13" s="135"/>
      <c r="S13" s="117">
        <f t="shared" si="0"/>
        <v>0</v>
      </c>
      <c r="T13" s="121">
        <f t="shared" si="1"/>
        <v>0</v>
      </c>
      <c r="U13" s="225"/>
      <c r="V13" s="226"/>
      <c r="W13" s="391"/>
      <c r="X13" s="392"/>
      <c r="Y13" s="392"/>
      <c r="Z13" s="392"/>
      <c r="AA13" s="392"/>
      <c r="AB13" s="393"/>
      <c r="AC13" s="35"/>
      <c r="AD13" s="35"/>
      <c r="AE13" s="35"/>
      <c r="AF13" s="35"/>
      <c r="AG13" s="36"/>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row>
    <row r="14" spans="1:149" s="89" customFormat="1" ht="15" thickBot="1" x14ac:dyDescent="0.4">
      <c r="A14" s="426" t="s">
        <v>11</v>
      </c>
      <c r="B14" s="427"/>
      <c r="C14" s="118">
        <f t="shared" ref="C14:R14" si="2">SUM(C8:C13)</f>
        <v>0</v>
      </c>
      <c r="D14" s="119">
        <f t="shared" si="2"/>
        <v>0</v>
      </c>
      <c r="E14" s="408">
        <f t="shared" si="2"/>
        <v>0</v>
      </c>
      <c r="F14" s="409"/>
      <c r="G14" s="410"/>
      <c r="H14" s="119">
        <f t="shared" si="2"/>
        <v>0</v>
      </c>
      <c r="I14" s="118">
        <f t="shared" si="2"/>
        <v>0</v>
      </c>
      <c r="J14" s="414">
        <f t="shared" si="2"/>
        <v>0</v>
      </c>
      <c r="K14" s="415"/>
      <c r="L14" s="416"/>
      <c r="M14" s="118">
        <f t="shared" si="2"/>
        <v>0</v>
      </c>
      <c r="N14" s="119">
        <f t="shared" si="2"/>
        <v>0</v>
      </c>
      <c r="O14" s="408">
        <f t="shared" si="2"/>
        <v>0</v>
      </c>
      <c r="P14" s="409"/>
      <c r="Q14" s="410"/>
      <c r="R14" s="119">
        <f t="shared" si="2"/>
        <v>0</v>
      </c>
      <c r="S14" s="118">
        <f t="shared" si="0"/>
        <v>0</v>
      </c>
      <c r="T14" s="119">
        <f>SUM(D14,H14,J14,N14,R14)</f>
        <v>0</v>
      </c>
      <c r="U14" s="227"/>
      <c r="V14" s="228"/>
      <c r="W14" s="88"/>
      <c r="X14" s="35"/>
      <c r="Y14" s="35"/>
      <c r="Z14" s="256"/>
      <c r="AA14" s="257"/>
      <c r="AB14" s="35"/>
      <c r="AC14" s="35"/>
      <c r="AD14" s="35"/>
      <c r="AE14" s="302"/>
      <c r="AF14" s="303"/>
      <c r="AG14" s="36"/>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row>
    <row r="15" spans="1:149" s="37" customFormat="1" x14ac:dyDescent="0.35">
      <c r="A15" s="100"/>
      <c r="B15" s="101"/>
      <c r="C15" s="101"/>
      <c r="D15" s="54"/>
      <c r="E15" s="54"/>
      <c r="F15" s="54"/>
      <c r="G15" s="54"/>
      <c r="H15" s="54"/>
      <c r="I15" s="54"/>
      <c r="J15" s="54"/>
      <c r="K15" s="54"/>
      <c r="L15" s="54"/>
      <c r="M15" s="54"/>
      <c r="N15" s="54"/>
      <c r="O15" s="54"/>
      <c r="P15" s="54"/>
      <c r="Q15" s="54"/>
      <c r="R15" s="54"/>
      <c r="S15" s="54"/>
      <c r="T15" s="54"/>
      <c r="U15" s="54"/>
      <c r="V15" s="54"/>
      <c r="W15" s="54"/>
      <c r="X15" s="35"/>
      <c r="Y15" s="35"/>
      <c r="Z15" s="54"/>
      <c r="AA15" s="54"/>
      <c r="AB15" s="35"/>
      <c r="AC15" s="35"/>
      <c r="AD15" s="35"/>
      <c r="AE15" s="54"/>
      <c r="AF15" s="54"/>
      <c r="AG15" s="36"/>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row>
    <row r="16" spans="1:149" s="89" customFormat="1" ht="25.5" customHeight="1" x14ac:dyDescent="0.5">
      <c r="A16" s="38" t="s">
        <v>110</v>
      </c>
      <c r="B16" s="35"/>
      <c r="C16" s="35"/>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35"/>
      <c r="AC16" s="35"/>
      <c r="AD16" s="35"/>
      <c r="AE16" s="102"/>
      <c r="AF16" s="102"/>
      <c r="AG16" s="36"/>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row>
    <row r="17" spans="1:149" s="89" customFormat="1" ht="19" thickBot="1" x14ac:dyDescent="0.5">
      <c r="A17" s="323" t="s">
        <v>111</v>
      </c>
      <c r="B17" s="35"/>
      <c r="C17" s="35"/>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35"/>
      <c r="AC17" s="35"/>
      <c r="AD17" s="35"/>
      <c r="AE17" s="102"/>
      <c r="AF17" s="102"/>
      <c r="AG17" s="36"/>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row>
    <row r="18" spans="1:149" s="89" customFormat="1" ht="32.25" customHeight="1" thickTop="1" thickBot="1" x14ac:dyDescent="0.4">
      <c r="A18" s="324"/>
      <c r="B18" s="325"/>
      <c r="C18" s="325"/>
      <c r="D18" s="402" t="s">
        <v>5</v>
      </c>
      <c r="E18" s="403"/>
      <c r="F18" s="403"/>
      <c r="G18" s="404"/>
      <c r="H18" s="402" t="s">
        <v>6</v>
      </c>
      <c r="I18" s="403"/>
      <c r="J18" s="403"/>
      <c r="K18" s="403"/>
      <c r="L18" s="404"/>
      <c r="M18" s="402" t="s">
        <v>7</v>
      </c>
      <c r="N18" s="403"/>
      <c r="O18" s="403"/>
      <c r="P18" s="403"/>
      <c r="Q18" s="404"/>
      <c r="R18" s="402" t="s">
        <v>8</v>
      </c>
      <c r="S18" s="403"/>
      <c r="T18" s="403"/>
      <c r="U18" s="403"/>
      <c r="V18" s="404"/>
      <c r="W18" s="402" t="s">
        <v>9</v>
      </c>
      <c r="X18" s="403"/>
      <c r="Y18" s="403"/>
      <c r="Z18" s="403"/>
      <c r="AA18" s="403"/>
      <c r="AB18" s="399" t="s">
        <v>10</v>
      </c>
      <c r="AC18" s="400"/>
      <c r="AD18" s="400"/>
      <c r="AE18" s="400"/>
      <c r="AF18" s="401"/>
      <c r="AG18" s="383" t="s">
        <v>12</v>
      </c>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row>
    <row r="19" spans="1:149" ht="63" customHeight="1" thickTop="1" thickBot="1" x14ac:dyDescent="0.4">
      <c r="A19" s="202" t="s">
        <v>131</v>
      </c>
      <c r="B19" s="156" t="s">
        <v>13</v>
      </c>
      <c r="C19" s="293" t="s">
        <v>122</v>
      </c>
      <c r="D19" s="155" t="s">
        <v>37</v>
      </c>
      <c r="E19" s="242" t="s">
        <v>38</v>
      </c>
      <c r="F19" s="229" t="s">
        <v>153</v>
      </c>
      <c r="G19" s="230" t="s">
        <v>154</v>
      </c>
      <c r="H19" s="122" t="s">
        <v>57</v>
      </c>
      <c r="I19" s="103" t="s">
        <v>39</v>
      </c>
      <c r="J19" s="218" t="s">
        <v>40</v>
      </c>
      <c r="K19" s="229" t="s">
        <v>153</v>
      </c>
      <c r="L19" s="230" t="s">
        <v>154</v>
      </c>
      <c r="M19" s="122" t="s">
        <v>57</v>
      </c>
      <c r="N19" s="103" t="s">
        <v>47</v>
      </c>
      <c r="O19" s="248" t="s">
        <v>41</v>
      </c>
      <c r="P19" s="229" t="s">
        <v>153</v>
      </c>
      <c r="Q19" s="230" t="s">
        <v>154</v>
      </c>
      <c r="R19" s="122" t="s">
        <v>57</v>
      </c>
      <c r="S19" s="103" t="s">
        <v>48</v>
      </c>
      <c r="T19" s="248" t="s">
        <v>42</v>
      </c>
      <c r="U19" s="229" t="s">
        <v>153</v>
      </c>
      <c r="V19" s="230" t="s">
        <v>154</v>
      </c>
      <c r="W19" s="122" t="s">
        <v>57</v>
      </c>
      <c r="X19" s="103" t="s">
        <v>49</v>
      </c>
      <c r="Y19" s="248" t="s">
        <v>43</v>
      </c>
      <c r="Z19" s="229" t="s">
        <v>153</v>
      </c>
      <c r="AA19" s="230" t="s">
        <v>154</v>
      </c>
      <c r="AB19" s="122" t="s">
        <v>45</v>
      </c>
      <c r="AC19" s="304" t="s">
        <v>63</v>
      </c>
      <c r="AD19" s="305" t="s">
        <v>46</v>
      </c>
      <c r="AE19" s="306" t="s">
        <v>153</v>
      </c>
      <c r="AF19" s="307" t="s">
        <v>154</v>
      </c>
      <c r="AG19" s="384"/>
      <c r="AO19" s="189" t="s">
        <v>64</v>
      </c>
      <c r="AP19" s="32" t="s">
        <v>109</v>
      </c>
    </row>
    <row r="20" spans="1:149" ht="15" thickTop="1" x14ac:dyDescent="0.35">
      <c r="A20" s="425" t="s">
        <v>0</v>
      </c>
      <c r="B20" s="104">
        <f>'Start up budget'!B25</f>
        <v>0</v>
      </c>
      <c r="C20" s="154">
        <f>'Start up budget'!C25</f>
        <v>0</v>
      </c>
      <c r="D20" s="123">
        <f>'Start up budget'!D25</f>
        <v>0</v>
      </c>
      <c r="E20" s="243"/>
      <c r="F20" s="231" t="str">
        <f>IFERROR(-1+(E20/D20),"-%")</f>
        <v>-%</v>
      </c>
      <c r="G20" s="232">
        <f>E20-D20</f>
        <v>0</v>
      </c>
      <c r="H20" s="123">
        <f>'Start up budget'!E25</f>
        <v>0</v>
      </c>
      <c r="I20" s="139"/>
      <c r="J20" s="222"/>
      <c r="K20" s="233" t="str">
        <f>IFERROR(-1+(IF(I20=0,J20/H20,J20/I20)),"-%")</f>
        <v>-%</v>
      </c>
      <c r="L20" s="234">
        <f>IF(I20=0,J20-H20,J20-I20)</f>
        <v>0</v>
      </c>
      <c r="M20" s="127">
        <f>'Start up budget'!F25</f>
        <v>0</v>
      </c>
      <c r="N20" s="139"/>
      <c r="O20" s="243"/>
      <c r="P20" s="231" t="str">
        <f>IFERROR(-1+(IF(N20=0,O20/M20,O20/N20)),"-%")</f>
        <v>-%</v>
      </c>
      <c r="Q20" s="232">
        <f>IF(N20=0,O20-M20,O20-N20)</f>
        <v>0</v>
      </c>
      <c r="R20" s="127">
        <f>'Start up budget'!G25</f>
        <v>0</v>
      </c>
      <c r="S20" s="139"/>
      <c r="T20" s="243"/>
      <c r="U20" s="231" t="str">
        <f>IFERROR(-1+(IF(S20=0,T20/R20,T20/S20)),"-%")</f>
        <v>-%</v>
      </c>
      <c r="V20" s="232">
        <f>IF(S20=0,T20-R20,T20-S20)</f>
        <v>0</v>
      </c>
      <c r="W20" s="127">
        <f>'Start up budget'!H25</f>
        <v>0</v>
      </c>
      <c r="X20" s="139"/>
      <c r="Y20" s="243"/>
      <c r="Z20" s="231" t="str">
        <f>IFERROR(-1+(IF(X20=0,Y20/W20,Y20/X20)),"-%")</f>
        <v>-%</v>
      </c>
      <c r="AA20" s="232">
        <f>IF(X20=0,Y20-W20,Y20-X20)</f>
        <v>0</v>
      </c>
      <c r="AB20" s="127">
        <f>SUM(D20,H20,M20,R20,W20)</f>
        <v>0</v>
      </c>
      <c r="AC20" s="276">
        <f t="shared" ref="AC20:AC51" si="3">SUM(E20,(IF(J$116=0,(IF(I$116=0,H20,I20)),J20)),(IF(O$116=0,(IF(N$116=0,M20,N20)),O20)), (IF(T$116=0,(IF(S$116=0,R20,S20)),T20)),(IF(Y$116=0,(IF(X$116=0,W20,X20)),Y20)))</f>
        <v>0</v>
      </c>
      <c r="AD20" s="249">
        <f t="shared" ref="AD20:AD28" si="4">SUM(E20,J20,O20,T20,Y20)</f>
        <v>0</v>
      </c>
      <c r="AE20" s="231" t="str">
        <f>IFERROR(-1+(IF(AC20=0,AD20/AB20,AD20/AC20)),"-%")</f>
        <v>-%</v>
      </c>
      <c r="AF20" s="232">
        <f>IF(AC20=0,AD20-AB20,AD20-AC20)</f>
        <v>0</v>
      </c>
      <c r="AG20" s="174"/>
      <c r="AO20" s="189" t="b">
        <f>OR(AD20&gt;1,AC20&gt;1)</f>
        <v>0</v>
      </c>
    </row>
    <row r="21" spans="1:149" x14ac:dyDescent="0.35">
      <c r="A21" s="386"/>
      <c r="B21" s="105">
        <f>'Start up budget'!B26</f>
        <v>0</v>
      </c>
      <c r="C21" s="154">
        <f>'Start up budget'!C26</f>
        <v>0</v>
      </c>
      <c r="D21" s="123">
        <f>'Start up budget'!D26</f>
        <v>0</v>
      </c>
      <c r="E21" s="244"/>
      <c r="F21" s="233" t="str">
        <f t="shared" ref="F21:F110" si="5">IFERROR(-1+(E21/D21),"-%")</f>
        <v>-%</v>
      </c>
      <c r="G21" s="234">
        <f t="shared" ref="G21:G110" si="6">E21-D21</f>
        <v>0</v>
      </c>
      <c r="H21" s="123">
        <f>'Start up budget'!E26</f>
        <v>0</v>
      </c>
      <c r="I21" s="140"/>
      <c r="J21" s="219"/>
      <c r="K21" s="233" t="str">
        <f t="shared" ref="K21:K110" si="7">IFERROR(-1+(IF(I21=0,J21/H21,J21/I21)),"-%")</f>
        <v>-%</v>
      </c>
      <c r="L21" s="234">
        <f t="shared" ref="L21:L110" si="8">IF(I21=0,J21-H21,J21-I21)</f>
        <v>0</v>
      </c>
      <c r="M21" s="123">
        <f>'Start up budget'!F26</f>
        <v>0</v>
      </c>
      <c r="N21" s="140"/>
      <c r="O21" s="244"/>
      <c r="P21" s="233" t="str">
        <f t="shared" ref="P21:P110" si="9">IFERROR(-1+(IF(N21=0,O21/M21,O21/N21)),"-%")</f>
        <v>-%</v>
      </c>
      <c r="Q21" s="234">
        <f t="shared" ref="Q21:Q110" si="10">IF(N21=0,O21-M21,O21-N21)</f>
        <v>0</v>
      </c>
      <c r="R21" s="123">
        <f>'Start up budget'!G26</f>
        <v>0</v>
      </c>
      <c r="S21" s="140"/>
      <c r="T21" s="244"/>
      <c r="U21" s="233" t="str">
        <f t="shared" ref="U21:U110" si="11">IFERROR(-1+(IF(S21=0,T21/R21,T21/S21)),"-%")</f>
        <v>-%</v>
      </c>
      <c r="V21" s="234">
        <f t="shared" ref="V21:V110" si="12">IF(S21=0,T21-R21,T21-S21)</f>
        <v>0</v>
      </c>
      <c r="W21" s="123">
        <f>'Start up budget'!H26</f>
        <v>0</v>
      </c>
      <c r="X21" s="140"/>
      <c r="Y21" s="244"/>
      <c r="Z21" s="233" t="str">
        <f t="shared" ref="Z21:Z110" si="13">IFERROR(-1+(IF(X21=0,Y21/W21,Y21/X21)),"-%")</f>
        <v>-%</v>
      </c>
      <c r="AA21" s="234">
        <f t="shared" ref="AA21:AA110" si="14">IF(X21=0,Y21-W21,Y21-X21)</f>
        <v>0</v>
      </c>
      <c r="AB21" s="123">
        <f t="shared" ref="AB21:AB29" si="15">SUM(D21,H21,M21,R21,W21)</f>
        <v>0</v>
      </c>
      <c r="AC21" s="280">
        <f t="shared" si="3"/>
        <v>0</v>
      </c>
      <c r="AD21" s="250">
        <f t="shared" si="4"/>
        <v>0</v>
      </c>
      <c r="AE21" s="233" t="str">
        <f t="shared" ref="AE21:AE110" si="16">IFERROR(-1+(IF(AC21=0,AD21/AB21,AD21/AC21)),"-%")</f>
        <v>-%</v>
      </c>
      <c r="AF21" s="234">
        <f t="shared" ref="AF21:AF110" si="17">IF(AC21=0,AD21-AB21,AD21-AC21)</f>
        <v>0</v>
      </c>
      <c r="AG21" s="178"/>
      <c r="AO21" s="189" t="b">
        <f t="shared" ref="AO21:AO110" si="18">OR(AD21&gt;1,AC21&gt;1)</f>
        <v>0</v>
      </c>
    </row>
    <row r="22" spans="1:149" x14ac:dyDescent="0.35">
      <c r="A22" s="386"/>
      <c r="B22" s="105">
        <f>'Start up budget'!B27</f>
        <v>0</v>
      </c>
      <c r="C22" s="154">
        <f>'Start up budget'!C27</f>
        <v>0</v>
      </c>
      <c r="D22" s="123">
        <f>'Start up budget'!D27</f>
        <v>0</v>
      </c>
      <c r="E22" s="244"/>
      <c r="F22" s="233" t="str">
        <f t="shared" si="5"/>
        <v>-%</v>
      </c>
      <c r="G22" s="234">
        <f t="shared" si="6"/>
        <v>0</v>
      </c>
      <c r="H22" s="123">
        <f>'Start up budget'!E27</f>
        <v>0</v>
      </c>
      <c r="I22" s="140"/>
      <c r="J22" s="219"/>
      <c r="K22" s="233" t="str">
        <f t="shared" si="7"/>
        <v>-%</v>
      </c>
      <c r="L22" s="234">
        <f t="shared" si="8"/>
        <v>0</v>
      </c>
      <c r="M22" s="123">
        <f>'Start up budget'!F27</f>
        <v>0</v>
      </c>
      <c r="N22" s="140"/>
      <c r="O22" s="244"/>
      <c r="P22" s="233" t="str">
        <f t="shared" si="9"/>
        <v>-%</v>
      </c>
      <c r="Q22" s="234">
        <f t="shared" si="10"/>
        <v>0</v>
      </c>
      <c r="R22" s="123">
        <f>'Start up budget'!G27</f>
        <v>0</v>
      </c>
      <c r="S22" s="140"/>
      <c r="T22" s="244"/>
      <c r="U22" s="233" t="str">
        <f t="shared" si="11"/>
        <v>-%</v>
      </c>
      <c r="V22" s="234">
        <f t="shared" si="12"/>
        <v>0</v>
      </c>
      <c r="W22" s="123">
        <f>'Start up budget'!H27</f>
        <v>0</v>
      </c>
      <c r="X22" s="140"/>
      <c r="Y22" s="244"/>
      <c r="Z22" s="233" t="str">
        <f t="shared" si="13"/>
        <v>-%</v>
      </c>
      <c r="AA22" s="234">
        <f t="shared" si="14"/>
        <v>0</v>
      </c>
      <c r="AB22" s="123">
        <f t="shared" si="15"/>
        <v>0</v>
      </c>
      <c r="AC22" s="280">
        <f t="shared" si="3"/>
        <v>0</v>
      </c>
      <c r="AD22" s="250">
        <f>SUM(E22,J22,O22,T22,Y22)</f>
        <v>0</v>
      </c>
      <c r="AE22" s="233" t="str">
        <f t="shared" si="16"/>
        <v>-%</v>
      </c>
      <c r="AF22" s="234">
        <f t="shared" si="17"/>
        <v>0</v>
      </c>
      <c r="AG22" s="178"/>
      <c r="AO22" s="189" t="b">
        <f t="shared" si="18"/>
        <v>0</v>
      </c>
    </row>
    <row r="23" spans="1:149" x14ac:dyDescent="0.35">
      <c r="A23" s="386"/>
      <c r="B23" s="105">
        <f>'Start up budget'!B28</f>
        <v>0</v>
      </c>
      <c r="C23" s="154">
        <f>'Start up budget'!C28</f>
        <v>0</v>
      </c>
      <c r="D23" s="123">
        <f>'Start up budget'!D28</f>
        <v>0</v>
      </c>
      <c r="E23" s="244"/>
      <c r="F23" s="233" t="str">
        <f t="shared" si="5"/>
        <v>-%</v>
      </c>
      <c r="G23" s="234">
        <f t="shared" si="6"/>
        <v>0</v>
      </c>
      <c r="H23" s="123">
        <f>'Start up budget'!E28</f>
        <v>0</v>
      </c>
      <c r="I23" s="140"/>
      <c r="J23" s="219"/>
      <c r="K23" s="233" t="str">
        <f t="shared" si="7"/>
        <v>-%</v>
      </c>
      <c r="L23" s="234">
        <f t="shared" si="8"/>
        <v>0</v>
      </c>
      <c r="M23" s="123">
        <f>'Start up budget'!F28</f>
        <v>0</v>
      </c>
      <c r="N23" s="140"/>
      <c r="O23" s="244"/>
      <c r="P23" s="233" t="str">
        <f t="shared" si="9"/>
        <v>-%</v>
      </c>
      <c r="Q23" s="234">
        <f t="shared" si="10"/>
        <v>0</v>
      </c>
      <c r="R23" s="123">
        <f>'Start up budget'!G28</f>
        <v>0</v>
      </c>
      <c r="S23" s="140"/>
      <c r="T23" s="244"/>
      <c r="U23" s="233" t="str">
        <f t="shared" si="11"/>
        <v>-%</v>
      </c>
      <c r="V23" s="234">
        <f t="shared" si="12"/>
        <v>0</v>
      </c>
      <c r="W23" s="123">
        <f>'Start up budget'!H28</f>
        <v>0</v>
      </c>
      <c r="X23" s="140"/>
      <c r="Y23" s="244"/>
      <c r="Z23" s="233" t="str">
        <f t="shared" si="13"/>
        <v>-%</v>
      </c>
      <c r="AA23" s="234">
        <f t="shared" si="14"/>
        <v>0</v>
      </c>
      <c r="AB23" s="123">
        <f t="shared" si="15"/>
        <v>0</v>
      </c>
      <c r="AC23" s="280">
        <f t="shared" si="3"/>
        <v>0</v>
      </c>
      <c r="AD23" s="250">
        <f t="shared" si="4"/>
        <v>0</v>
      </c>
      <c r="AE23" s="233" t="str">
        <f t="shared" si="16"/>
        <v>-%</v>
      </c>
      <c r="AF23" s="234">
        <f t="shared" si="17"/>
        <v>0</v>
      </c>
      <c r="AG23" s="178"/>
      <c r="AO23" s="189" t="b">
        <f t="shared" si="18"/>
        <v>0</v>
      </c>
    </row>
    <row r="24" spans="1:149" x14ac:dyDescent="0.35">
      <c r="A24" s="386"/>
      <c r="B24" s="105">
        <f>'Start up budget'!B29</f>
        <v>0</v>
      </c>
      <c r="C24" s="154">
        <f>'Start up budget'!C29</f>
        <v>0</v>
      </c>
      <c r="D24" s="123">
        <f>'Start up budget'!D29</f>
        <v>0</v>
      </c>
      <c r="E24" s="244"/>
      <c r="F24" s="233" t="str">
        <f t="shared" si="5"/>
        <v>-%</v>
      </c>
      <c r="G24" s="234">
        <f t="shared" si="6"/>
        <v>0</v>
      </c>
      <c r="H24" s="123">
        <f>'Start up budget'!E29</f>
        <v>0</v>
      </c>
      <c r="I24" s="140"/>
      <c r="J24" s="219"/>
      <c r="K24" s="233" t="str">
        <f t="shared" si="7"/>
        <v>-%</v>
      </c>
      <c r="L24" s="234">
        <f t="shared" si="8"/>
        <v>0</v>
      </c>
      <c r="M24" s="123">
        <f>'Start up budget'!F29</f>
        <v>0</v>
      </c>
      <c r="N24" s="140"/>
      <c r="O24" s="244"/>
      <c r="P24" s="233" t="str">
        <f t="shared" si="9"/>
        <v>-%</v>
      </c>
      <c r="Q24" s="234">
        <f t="shared" si="10"/>
        <v>0</v>
      </c>
      <c r="R24" s="123">
        <f>'Start up budget'!G29</f>
        <v>0</v>
      </c>
      <c r="S24" s="140"/>
      <c r="T24" s="244"/>
      <c r="U24" s="233" t="str">
        <f t="shared" si="11"/>
        <v>-%</v>
      </c>
      <c r="V24" s="234">
        <f t="shared" si="12"/>
        <v>0</v>
      </c>
      <c r="W24" s="123">
        <f>'Start up budget'!H29</f>
        <v>0</v>
      </c>
      <c r="X24" s="140"/>
      <c r="Y24" s="244"/>
      <c r="Z24" s="233" t="str">
        <f t="shared" si="13"/>
        <v>-%</v>
      </c>
      <c r="AA24" s="234">
        <f t="shared" si="14"/>
        <v>0</v>
      </c>
      <c r="AB24" s="123">
        <f t="shared" si="15"/>
        <v>0</v>
      </c>
      <c r="AC24" s="280">
        <f t="shared" si="3"/>
        <v>0</v>
      </c>
      <c r="AD24" s="250">
        <f t="shared" si="4"/>
        <v>0</v>
      </c>
      <c r="AE24" s="233" t="str">
        <f t="shared" si="16"/>
        <v>-%</v>
      </c>
      <c r="AF24" s="234">
        <f t="shared" si="17"/>
        <v>0</v>
      </c>
      <c r="AG24" s="178"/>
      <c r="AO24" s="189" t="b">
        <f t="shared" si="18"/>
        <v>0</v>
      </c>
    </row>
    <row r="25" spans="1:149" x14ac:dyDescent="0.35">
      <c r="A25" s="386"/>
      <c r="B25" s="105">
        <f>'Start up budget'!B30</f>
        <v>0</v>
      </c>
      <c r="C25" s="154">
        <f>'Start up budget'!C30</f>
        <v>0</v>
      </c>
      <c r="D25" s="123">
        <f>'Start up budget'!D30</f>
        <v>0</v>
      </c>
      <c r="E25" s="244"/>
      <c r="F25" s="233" t="str">
        <f t="shared" si="5"/>
        <v>-%</v>
      </c>
      <c r="G25" s="234">
        <f t="shared" si="6"/>
        <v>0</v>
      </c>
      <c r="H25" s="123">
        <f>'Start up budget'!E30</f>
        <v>0</v>
      </c>
      <c r="I25" s="140"/>
      <c r="J25" s="219"/>
      <c r="K25" s="233" t="str">
        <f t="shared" si="7"/>
        <v>-%</v>
      </c>
      <c r="L25" s="234">
        <f t="shared" si="8"/>
        <v>0</v>
      </c>
      <c r="M25" s="123">
        <f>'Start up budget'!F30</f>
        <v>0</v>
      </c>
      <c r="N25" s="140"/>
      <c r="O25" s="244"/>
      <c r="P25" s="233" t="str">
        <f t="shared" si="9"/>
        <v>-%</v>
      </c>
      <c r="Q25" s="234">
        <f t="shared" si="10"/>
        <v>0</v>
      </c>
      <c r="R25" s="123">
        <f>'Start up budget'!G30</f>
        <v>0</v>
      </c>
      <c r="S25" s="140"/>
      <c r="T25" s="244"/>
      <c r="U25" s="233" t="str">
        <f t="shared" si="11"/>
        <v>-%</v>
      </c>
      <c r="V25" s="234">
        <f t="shared" si="12"/>
        <v>0</v>
      </c>
      <c r="W25" s="123">
        <f>'Start up budget'!H30</f>
        <v>0</v>
      </c>
      <c r="X25" s="140"/>
      <c r="Y25" s="244"/>
      <c r="Z25" s="233" t="str">
        <f t="shared" si="13"/>
        <v>-%</v>
      </c>
      <c r="AA25" s="234">
        <f t="shared" si="14"/>
        <v>0</v>
      </c>
      <c r="AB25" s="123">
        <f t="shared" si="15"/>
        <v>0</v>
      </c>
      <c r="AC25" s="280">
        <f t="shared" si="3"/>
        <v>0</v>
      </c>
      <c r="AD25" s="250">
        <f t="shared" si="4"/>
        <v>0</v>
      </c>
      <c r="AE25" s="233" t="str">
        <f t="shared" si="16"/>
        <v>-%</v>
      </c>
      <c r="AF25" s="234">
        <f t="shared" si="17"/>
        <v>0</v>
      </c>
      <c r="AG25" s="178"/>
      <c r="AO25" s="189" t="b">
        <f t="shared" si="18"/>
        <v>0</v>
      </c>
    </row>
    <row r="26" spans="1:149" x14ac:dyDescent="0.35">
      <c r="A26" s="386"/>
      <c r="B26" s="105">
        <f>'Start up budget'!B31</f>
        <v>0</v>
      </c>
      <c r="C26" s="154">
        <f>'Start up budget'!C31</f>
        <v>0</v>
      </c>
      <c r="D26" s="123">
        <f>'Start up budget'!D31</f>
        <v>0</v>
      </c>
      <c r="E26" s="244"/>
      <c r="F26" s="233" t="str">
        <f t="shared" si="5"/>
        <v>-%</v>
      </c>
      <c r="G26" s="234">
        <f t="shared" si="6"/>
        <v>0</v>
      </c>
      <c r="H26" s="123">
        <f>'Start up budget'!E31</f>
        <v>0</v>
      </c>
      <c r="I26" s="140"/>
      <c r="J26" s="219"/>
      <c r="K26" s="233" t="str">
        <f t="shared" si="7"/>
        <v>-%</v>
      </c>
      <c r="L26" s="234">
        <f t="shared" si="8"/>
        <v>0</v>
      </c>
      <c r="M26" s="123">
        <f>'Start up budget'!F31</f>
        <v>0</v>
      </c>
      <c r="N26" s="140"/>
      <c r="O26" s="244"/>
      <c r="P26" s="233" t="str">
        <f t="shared" si="9"/>
        <v>-%</v>
      </c>
      <c r="Q26" s="234">
        <f t="shared" si="10"/>
        <v>0</v>
      </c>
      <c r="R26" s="123">
        <f>'Start up budget'!G31</f>
        <v>0</v>
      </c>
      <c r="S26" s="140"/>
      <c r="T26" s="244"/>
      <c r="U26" s="233" t="str">
        <f t="shared" si="11"/>
        <v>-%</v>
      </c>
      <c r="V26" s="234">
        <f t="shared" si="12"/>
        <v>0</v>
      </c>
      <c r="W26" s="123">
        <f>'Start up budget'!H31</f>
        <v>0</v>
      </c>
      <c r="X26" s="140"/>
      <c r="Y26" s="244"/>
      <c r="Z26" s="233" t="str">
        <f t="shared" si="13"/>
        <v>-%</v>
      </c>
      <c r="AA26" s="234">
        <f t="shared" si="14"/>
        <v>0</v>
      </c>
      <c r="AB26" s="123">
        <f t="shared" si="15"/>
        <v>0</v>
      </c>
      <c r="AC26" s="280">
        <f t="shared" si="3"/>
        <v>0</v>
      </c>
      <c r="AD26" s="250">
        <f t="shared" si="4"/>
        <v>0</v>
      </c>
      <c r="AE26" s="233" t="str">
        <f t="shared" si="16"/>
        <v>-%</v>
      </c>
      <c r="AF26" s="234">
        <f t="shared" si="17"/>
        <v>0</v>
      </c>
      <c r="AG26" s="178"/>
      <c r="AO26" s="189" t="b">
        <f t="shared" si="18"/>
        <v>0</v>
      </c>
    </row>
    <row r="27" spans="1:149" x14ac:dyDescent="0.35">
      <c r="A27" s="386"/>
      <c r="B27" s="105">
        <f>'Start up budget'!B32</f>
        <v>0</v>
      </c>
      <c r="C27" s="154">
        <f>'Start up budget'!C32</f>
        <v>0</v>
      </c>
      <c r="D27" s="123">
        <f>'Start up budget'!D32</f>
        <v>0</v>
      </c>
      <c r="E27" s="245"/>
      <c r="F27" s="233" t="str">
        <f t="shared" si="5"/>
        <v>-%</v>
      </c>
      <c r="G27" s="234">
        <f t="shared" si="6"/>
        <v>0</v>
      </c>
      <c r="H27" s="123">
        <f>'Start up budget'!E32</f>
        <v>0</v>
      </c>
      <c r="I27" s="141"/>
      <c r="J27" s="220"/>
      <c r="K27" s="233" t="str">
        <f t="shared" si="7"/>
        <v>-%</v>
      </c>
      <c r="L27" s="234">
        <f t="shared" si="8"/>
        <v>0</v>
      </c>
      <c r="M27" s="123">
        <f>'Start up budget'!F32</f>
        <v>0</v>
      </c>
      <c r="N27" s="141"/>
      <c r="O27" s="245"/>
      <c r="P27" s="233" t="str">
        <f t="shared" si="9"/>
        <v>-%</v>
      </c>
      <c r="Q27" s="234">
        <f t="shared" si="10"/>
        <v>0</v>
      </c>
      <c r="R27" s="123">
        <f>'Start up budget'!G32</f>
        <v>0</v>
      </c>
      <c r="S27" s="141"/>
      <c r="T27" s="245"/>
      <c r="U27" s="233" t="str">
        <f t="shared" si="11"/>
        <v>-%</v>
      </c>
      <c r="V27" s="234">
        <f t="shared" si="12"/>
        <v>0</v>
      </c>
      <c r="W27" s="123">
        <f>'Start up budget'!H32</f>
        <v>0</v>
      </c>
      <c r="X27" s="141"/>
      <c r="Y27" s="245"/>
      <c r="Z27" s="233" t="str">
        <f t="shared" si="13"/>
        <v>-%</v>
      </c>
      <c r="AA27" s="234">
        <f t="shared" si="14"/>
        <v>0</v>
      </c>
      <c r="AB27" s="123">
        <f t="shared" si="15"/>
        <v>0</v>
      </c>
      <c r="AC27" s="280">
        <f t="shared" si="3"/>
        <v>0</v>
      </c>
      <c r="AD27" s="250">
        <f t="shared" si="4"/>
        <v>0</v>
      </c>
      <c r="AE27" s="233" t="str">
        <f t="shared" si="16"/>
        <v>-%</v>
      </c>
      <c r="AF27" s="234">
        <f t="shared" si="17"/>
        <v>0</v>
      </c>
      <c r="AG27" s="178"/>
      <c r="AO27" s="189" t="b">
        <f t="shared" si="18"/>
        <v>0</v>
      </c>
    </row>
    <row r="28" spans="1:149" x14ac:dyDescent="0.35">
      <c r="A28" s="386"/>
      <c r="B28" s="105">
        <f>'Start up budget'!B33</f>
        <v>0</v>
      </c>
      <c r="C28" s="154">
        <f>'Start up budget'!C33</f>
        <v>0</v>
      </c>
      <c r="D28" s="123">
        <f>'Start up budget'!D33</f>
        <v>0</v>
      </c>
      <c r="E28" s="245"/>
      <c r="F28" s="233" t="str">
        <f t="shared" si="5"/>
        <v>-%</v>
      </c>
      <c r="G28" s="234">
        <f t="shared" si="6"/>
        <v>0</v>
      </c>
      <c r="H28" s="123">
        <f>'Start up budget'!E33</f>
        <v>0</v>
      </c>
      <c r="I28" s="141"/>
      <c r="J28" s="220"/>
      <c r="K28" s="233" t="str">
        <f t="shared" si="7"/>
        <v>-%</v>
      </c>
      <c r="L28" s="234">
        <f t="shared" si="8"/>
        <v>0</v>
      </c>
      <c r="M28" s="123">
        <f>'Start up budget'!F33</f>
        <v>0</v>
      </c>
      <c r="N28" s="141"/>
      <c r="O28" s="245"/>
      <c r="P28" s="233" t="str">
        <f t="shared" si="9"/>
        <v>-%</v>
      </c>
      <c r="Q28" s="234">
        <f t="shared" si="10"/>
        <v>0</v>
      </c>
      <c r="R28" s="123">
        <f>'Start up budget'!G33</f>
        <v>0</v>
      </c>
      <c r="S28" s="141"/>
      <c r="T28" s="245"/>
      <c r="U28" s="233" t="str">
        <f t="shared" si="11"/>
        <v>-%</v>
      </c>
      <c r="V28" s="234">
        <f t="shared" si="12"/>
        <v>0</v>
      </c>
      <c r="W28" s="123">
        <f>'Start up budget'!H33</f>
        <v>0</v>
      </c>
      <c r="X28" s="141"/>
      <c r="Y28" s="245"/>
      <c r="Z28" s="233" t="str">
        <f t="shared" si="13"/>
        <v>-%</v>
      </c>
      <c r="AA28" s="234">
        <f t="shared" si="14"/>
        <v>0</v>
      </c>
      <c r="AB28" s="123">
        <f t="shared" si="15"/>
        <v>0</v>
      </c>
      <c r="AC28" s="280">
        <f t="shared" si="3"/>
        <v>0</v>
      </c>
      <c r="AD28" s="250">
        <f t="shared" si="4"/>
        <v>0</v>
      </c>
      <c r="AE28" s="233" t="str">
        <f t="shared" si="16"/>
        <v>-%</v>
      </c>
      <c r="AF28" s="234">
        <f t="shared" si="17"/>
        <v>0</v>
      </c>
      <c r="AG28" s="178"/>
      <c r="AO28" s="189" t="b">
        <f t="shared" si="18"/>
        <v>0</v>
      </c>
    </row>
    <row r="29" spans="1:149" ht="15" thickBot="1" x14ac:dyDescent="0.4">
      <c r="A29" s="386"/>
      <c r="B29" s="106">
        <f>'Start up budget'!B34</f>
        <v>0</v>
      </c>
      <c r="C29" s="154">
        <f>'Start up budget'!C34</f>
        <v>0</v>
      </c>
      <c r="D29" s="124">
        <f>'Start up budget'!D34</f>
        <v>0</v>
      </c>
      <c r="E29" s="246"/>
      <c r="F29" s="233" t="str">
        <f t="shared" si="5"/>
        <v>-%</v>
      </c>
      <c r="G29" s="234">
        <f t="shared" si="6"/>
        <v>0</v>
      </c>
      <c r="H29" s="124">
        <f>'Start up budget'!E34</f>
        <v>0</v>
      </c>
      <c r="I29" s="142"/>
      <c r="J29" s="221"/>
      <c r="K29" s="233" t="str">
        <f t="shared" si="7"/>
        <v>-%</v>
      </c>
      <c r="L29" s="234">
        <f t="shared" si="8"/>
        <v>0</v>
      </c>
      <c r="M29" s="124">
        <f>'Start up budget'!F34</f>
        <v>0</v>
      </c>
      <c r="N29" s="142"/>
      <c r="O29" s="246"/>
      <c r="P29" s="233" t="str">
        <f t="shared" si="9"/>
        <v>-%</v>
      </c>
      <c r="Q29" s="234">
        <f t="shared" si="10"/>
        <v>0</v>
      </c>
      <c r="R29" s="124">
        <f>'Start up budget'!G34</f>
        <v>0</v>
      </c>
      <c r="S29" s="142"/>
      <c r="T29" s="246"/>
      <c r="U29" s="233" t="str">
        <f t="shared" si="11"/>
        <v>-%</v>
      </c>
      <c r="V29" s="234">
        <f t="shared" si="12"/>
        <v>0</v>
      </c>
      <c r="W29" s="124">
        <f>'Start up budget'!H34</f>
        <v>0</v>
      </c>
      <c r="X29" s="142"/>
      <c r="Y29" s="246"/>
      <c r="Z29" s="233" t="str">
        <f t="shared" si="13"/>
        <v>-%</v>
      </c>
      <c r="AA29" s="234">
        <f t="shared" si="14"/>
        <v>0</v>
      </c>
      <c r="AB29" s="124">
        <f t="shared" si="15"/>
        <v>0</v>
      </c>
      <c r="AC29" s="281">
        <f t="shared" si="3"/>
        <v>0</v>
      </c>
      <c r="AD29" s="251">
        <f t="shared" ref="AD29:AD75" si="19">SUM(E29,J29,O29,T29,Y29)</f>
        <v>0</v>
      </c>
      <c r="AE29" s="233" t="str">
        <f t="shared" si="16"/>
        <v>-%</v>
      </c>
      <c r="AF29" s="234">
        <f t="shared" si="17"/>
        <v>0</v>
      </c>
      <c r="AG29" s="180"/>
      <c r="AO29" s="189" t="b">
        <f t="shared" si="18"/>
        <v>0</v>
      </c>
    </row>
    <row r="30" spans="1:149" s="107" customFormat="1" ht="16" thickBot="1" x14ac:dyDescent="0.4">
      <c r="A30" s="387"/>
      <c r="B30" s="160" t="str">
        <f>'Proposal budget'!B35</f>
        <v>TOTAL SALARIES</v>
      </c>
      <c r="C30" s="161"/>
      <c r="D30" s="125">
        <f>'Start up budget'!D35</f>
        <v>0</v>
      </c>
      <c r="E30" s="247">
        <f>SUM(E20:E29)</f>
        <v>0</v>
      </c>
      <c r="F30" s="235" t="str">
        <f t="shared" si="5"/>
        <v>-%</v>
      </c>
      <c r="G30" s="236">
        <f t="shared" si="6"/>
        <v>0</v>
      </c>
      <c r="H30" s="125">
        <f>'Start up budget'!E35</f>
        <v>0</v>
      </c>
      <c r="I30" s="132">
        <f>SUM(I20:I29)</f>
        <v>0</v>
      </c>
      <c r="J30" s="247">
        <f>SUM(J20:J29)</f>
        <v>0</v>
      </c>
      <c r="K30" s="235" t="str">
        <f t="shared" si="7"/>
        <v>-%</v>
      </c>
      <c r="L30" s="236">
        <f t="shared" si="8"/>
        <v>0</v>
      </c>
      <c r="M30" s="129">
        <f>'Start up budget'!F35</f>
        <v>0</v>
      </c>
      <c r="N30" s="132">
        <f>SUM(N20:N29)</f>
        <v>0</v>
      </c>
      <c r="O30" s="247">
        <f>SUM(O20:O29)</f>
        <v>0</v>
      </c>
      <c r="P30" s="235" t="str">
        <f t="shared" si="9"/>
        <v>-%</v>
      </c>
      <c r="Q30" s="236">
        <f t="shared" si="10"/>
        <v>0</v>
      </c>
      <c r="R30" s="129">
        <f>'Start up budget'!G35</f>
        <v>0</v>
      </c>
      <c r="S30" s="132">
        <f>SUM(S20:S29)</f>
        <v>0</v>
      </c>
      <c r="T30" s="247">
        <f>SUM(T20:T29)</f>
        <v>0</v>
      </c>
      <c r="U30" s="235" t="str">
        <f t="shared" si="11"/>
        <v>-%</v>
      </c>
      <c r="V30" s="236">
        <f t="shared" si="12"/>
        <v>0</v>
      </c>
      <c r="W30" s="129">
        <f>'Start up budget'!H35</f>
        <v>0</v>
      </c>
      <c r="X30" s="132">
        <f>SUM(X20:X29)</f>
        <v>0</v>
      </c>
      <c r="Y30" s="247">
        <f>SUM(Y20:Y29)</f>
        <v>0</v>
      </c>
      <c r="Z30" s="235" t="str">
        <f t="shared" si="13"/>
        <v>-%</v>
      </c>
      <c r="AA30" s="236">
        <f t="shared" si="14"/>
        <v>0</v>
      </c>
      <c r="AB30" s="125">
        <f>SUM(D30,H30,M30,R30,W30)</f>
        <v>0</v>
      </c>
      <c r="AC30" s="132">
        <f t="shared" si="3"/>
        <v>0</v>
      </c>
      <c r="AD30" s="252">
        <f t="shared" si="19"/>
        <v>0</v>
      </c>
      <c r="AE30" s="235" t="str">
        <f t="shared" si="16"/>
        <v>-%</v>
      </c>
      <c r="AF30" s="236">
        <f t="shared" si="17"/>
        <v>0</v>
      </c>
      <c r="AG30" s="183"/>
      <c r="AH30" s="61"/>
      <c r="AI30" s="61"/>
      <c r="AJ30" s="61"/>
      <c r="AK30" s="61"/>
      <c r="AL30" s="61"/>
      <c r="AM30" s="61"/>
      <c r="AN30" s="61"/>
      <c r="AO30" s="189" t="b">
        <f t="shared" si="18"/>
        <v>0</v>
      </c>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c r="EP30" s="61"/>
      <c r="EQ30" s="61"/>
      <c r="ER30" s="61"/>
      <c r="ES30" s="61"/>
    </row>
    <row r="31" spans="1:149" x14ac:dyDescent="0.35">
      <c r="A31" s="385" t="s">
        <v>1</v>
      </c>
      <c r="B31" s="104">
        <f>'Start up budget'!B36</f>
        <v>0</v>
      </c>
      <c r="C31" s="154">
        <f>'Start up budget'!C36</f>
        <v>0</v>
      </c>
      <c r="D31" s="123">
        <f>'Start up budget'!D36</f>
        <v>0</v>
      </c>
      <c r="E31" s="243"/>
      <c r="F31" s="233" t="str">
        <f t="shared" si="5"/>
        <v>-%</v>
      </c>
      <c r="G31" s="234">
        <f t="shared" si="6"/>
        <v>0</v>
      </c>
      <c r="H31" s="123">
        <f>'Start up budget'!E36</f>
        <v>0</v>
      </c>
      <c r="I31" s="140"/>
      <c r="J31" s="219"/>
      <c r="K31" s="233" t="str">
        <f t="shared" si="7"/>
        <v>-%</v>
      </c>
      <c r="L31" s="234">
        <f t="shared" si="8"/>
        <v>0</v>
      </c>
      <c r="M31" s="130">
        <f>'Start up budget'!F36</f>
        <v>0</v>
      </c>
      <c r="N31" s="140"/>
      <c r="O31" s="244"/>
      <c r="P31" s="233" t="str">
        <f t="shared" si="9"/>
        <v>-%</v>
      </c>
      <c r="Q31" s="234">
        <f t="shared" si="10"/>
        <v>0</v>
      </c>
      <c r="R31" s="130">
        <f>'Start up budget'!G36</f>
        <v>0</v>
      </c>
      <c r="S31" s="140"/>
      <c r="T31" s="244"/>
      <c r="U31" s="233" t="str">
        <f t="shared" si="11"/>
        <v>-%</v>
      </c>
      <c r="V31" s="234">
        <f t="shared" si="12"/>
        <v>0</v>
      </c>
      <c r="W31" s="130">
        <f>'Start up budget'!H36</f>
        <v>0</v>
      </c>
      <c r="X31" s="140"/>
      <c r="Y31" s="244"/>
      <c r="Z31" s="233" t="str">
        <f t="shared" si="13"/>
        <v>-%</v>
      </c>
      <c r="AA31" s="234">
        <f t="shared" si="14"/>
        <v>0</v>
      </c>
      <c r="AB31" s="130">
        <f>SUM(D31,H31,M31,R31,W31)</f>
        <v>0</v>
      </c>
      <c r="AC31" s="276">
        <f t="shared" si="3"/>
        <v>0</v>
      </c>
      <c r="AD31" s="253">
        <f t="shared" si="19"/>
        <v>0</v>
      </c>
      <c r="AE31" s="233" t="str">
        <f t="shared" si="16"/>
        <v>-%</v>
      </c>
      <c r="AF31" s="234">
        <f t="shared" si="17"/>
        <v>0</v>
      </c>
      <c r="AG31" s="174"/>
      <c r="AO31" s="189" t="b">
        <f t="shared" si="18"/>
        <v>0</v>
      </c>
    </row>
    <row r="32" spans="1:149" x14ac:dyDescent="0.35">
      <c r="A32" s="386"/>
      <c r="B32" s="105">
        <f>'Start up budget'!B37</f>
        <v>0</v>
      </c>
      <c r="C32" s="154">
        <f>'Start up budget'!C37</f>
        <v>0</v>
      </c>
      <c r="D32" s="123">
        <f>'Start up budget'!D37</f>
        <v>0</v>
      </c>
      <c r="E32" s="244"/>
      <c r="F32" s="233" t="str">
        <f t="shared" si="5"/>
        <v>-%</v>
      </c>
      <c r="G32" s="234">
        <f t="shared" si="6"/>
        <v>0</v>
      </c>
      <c r="H32" s="123">
        <f>'Start up budget'!E37</f>
        <v>0</v>
      </c>
      <c r="I32" s="140"/>
      <c r="J32" s="219"/>
      <c r="K32" s="233" t="str">
        <f t="shared" si="7"/>
        <v>-%</v>
      </c>
      <c r="L32" s="234">
        <f t="shared" si="8"/>
        <v>0</v>
      </c>
      <c r="M32" s="123">
        <f>'Start up budget'!F37</f>
        <v>0</v>
      </c>
      <c r="N32" s="140"/>
      <c r="O32" s="244"/>
      <c r="P32" s="233" t="str">
        <f t="shared" si="9"/>
        <v>-%</v>
      </c>
      <c r="Q32" s="234">
        <f t="shared" si="10"/>
        <v>0</v>
      </c>
      <c r="R32" s="123">
        <f>'Start up budget'!G37</f>
        <v>0</v>
      </c>
      <c r="S32" s="140"/>
      <c r="T32" s="244"/>
      <c r="U32" s="233" t="str">
        <f t="shared" si="11"/>
        <v>-%</v>
      </c>
      <c r="V32" s="234">
        <f t="shared" si="12"/>
        <v>0</v>
      </c>
      <c r="W32" s="123">
        <f>'Start up budget'!H37</f>
        <v>0</v>
      </c>
      <c r="X32" s="140"/>
      <c r="Y32" s="244"/>
      <c r="Z32" s="233" t="str">
        <f t="shared" si="13"/>
        <v>-%</v>
      </c>
      <c r="AA32" s="234">
        <f t="shared" si="14"/>
        <v>0</v>
      </c>
      <c r="AB32" s="123">
        <f t="shared" ref="AB32:AB40" si="20">SUM(D32,H32,M32,R32,W32)</f>
        <v>0</v>
      </c>
      <c r="AC32" s="280">
        <f t="shared" si="3"/>
        <v>0</v>
      </c>
      <c r="AD32" s="250">
        <f t="shared" si="19"/>
        <v>0</v>
      </c>
      <c r="AE32" s="233" t="str">
        <f t="shared" si="16"/>
        <v>-%</v>
      </c>
      <c r="AF32" s="234">
        <f t="shared" si="17"/>
        <v>0</v>
      </c>
      <c r="AG32" s="178"/>
      <c r="AO32" s="189" t="b">
        <f t="shared" si="18"/>
        <v>0</v>
      </c>
    </row>
    <row r="33" spans="1:149" x14ac:dyDescent="0.35">
      <c r="A33" s="386"/>
      <c r="B33" s="105">
        <f>'Start up budget'!B38</f>
        <v>0</v>
      </c>
      <c r="C33" s="154">
        <f>'Start up budget'!C38</f>
        <v>0</v>
      </c>
      <c r="D33" s="123">
        <f>'Start up budget'!D38</f>
        <v>0</v>
      </c>
      <c r="E33" s="244"/>
      <c r="F33" s="233" t="str">
        <f t="shared" si="5"/>
        <v>-%</v>
      </c>
      <c r="G33" s="234">
        <f t="shared" si="6"/>
        <v>0</v>
      </c>
      <c r="H33" s="123">
        <f>'Start up budget'!E38</f>
        <v>0</v>
      </c>
      <c r="I33" s="140"/>
      <c r="J33" s="219"/>
      <c r="K33" s="233" t="str">
        <f t="shared" si="7"/>
        <v>-%</v>
      </c>
      <c r="L33" s="234">
        <f t="shared" si="8"/>
        <v>0</v>
      </c>
      <c r="M33" s="123">
        <f>'Start up budget'!F38</f>
        <v>0</v>
      </c>
      <c r="N33" s="140"/>
      <c r="O33" s="244"/>
      <c r="P33" s="233" t="str">
        <f t="shared" si="9"/>
        <v>-%</v>
      </c>
      <c r="Q33" s="234">
        <f t="shared" si="10"/>
        <v>0</v>
      </c>
      <c r="R33" s="123">
        <f>'Start up budget'!G38</f>
        <v>0</v>
      </c>
      <c r="S33" s="140"/>
      <c r="T33" s="244"/>
      <c r="U33" s="233" t="str">
        <f t="shared" si="11"/>
        <v>-%</v>
      </c>
      <c r="V33" s="234">
        <f t="shared" si="12"/>
        <v>0</v>
      </c>
      <c r="W33" s="123">
        <f>'Start up budget'!H38</f>
        <v>0</v>
      </c>
      <c r="X33" s="140"/>
      <c r="Y33" s="244"/>
      <c r="Z33" s="233" t="str">
        <f t="shared" si="13"/>
        <v>-%</v>
      </c>
      <c r="AA33" s="234">
        <f t="shared" si="14"/>
        <v>0</v>
      </c>
      <c r="AB33" s="123">
        <f t="shared" si="20"/>
        <v>0</v>
      </c>
      <c r="AC33" s="280">
        <f t="shared" si="3"/>
        <v>0</v>
      </c>
      <c r="AD33" s="250">
        <f t="shared" si="19"/>
        <v>0</v>
      </c>
      <c r="AE33" s="233" t="str">
        <f t="shared" si="16"/>
        <v>-%</v>
      </c>
      <c r="AF33" s="234">
        <f t="shared" si="17"/>
        <v>0</v>
      </c>
      <c r="AG33" s="178"/>
      <c r="AO33" s="189" t="b">
        <f t="shared" si="18"/>
        <v>0</v>
      </c>
    </row>
    <row r="34" spans="1:149" x14ac:dyDescent="0.35">
      <c r="A34" s="386"/>
      <c r="B34" s="105">
        <f>'Start up budget'!B39</f>
        <v>0</v>
      </c>
      <c r="C34" s="154">
        <f>'Start up budget'!C39</f>
        <v>0</v>
      </c>
      <c r="D34" s="123">
        <f>'Start up budget'!D39</f>
        <v>0</v>
      </c>
      <c r="E34" s="244"/>
      <c r="F34" s="233" t="str">
        <f t="shared" si="5"/>
        <v>-%</v>
      </c>
      <c r="G34" s="234">
        <f t="shared" si="6"/>
        <v>0</v>
      </c>
      <c r="H34" s="123">
        <f>'Start up budget'!E39</f>
        <v>0</v>
      </c>
      <c r="I34" s="140"/>
      <c r="J34" s="219"/>
      <c r="K34" s="233" t="str">
        <f t="shared" si="7"/>
        <v>-%</v>
      </c>
      <c r="L34" s="234">
        <f t="shared" si="8"/>
        <v>0</v>
      </c>
      <c r="M34" s="123">
        <f>'Start up budget'!F39</f>
        <v>0</v>
      </c>
      <c r="N34" s="140"/>
      <c r="O34" s="244"/>
      <c r="P34" s="233" t="str">
        <f t="shared" si="9"/>
        <v>-%</v>
      </c>
      <c r="Q34" s="234">
        <f t="shared" si="10"/>
        <v>0</v>
      </c>
      <c r="R34" s="123">
        <f>'Start up budget'!G39</f>
        <v>0</v>
      </c>
      <c r="S34" s="140"/>
      <c r="T34" s="244"/>
      <c r="U34" s="233" t="str">
        <f t="shared" si="11"/>
        <v>-%</v>
      </c>
      <c r="V34" s="234">
        <f t="shared" si="12"/>
        <v>0</v>
      </c>
      <c r="W34" s="123">
        <f>'Start up budget'!H39</f>
        <v>0</v>
      </c>
      <c r="X34" s="140"/>
      <c r="Y34" s="244"/>
      <c r="Z34" s="233" t="str">
        <f t="shared" si="13"/>
        <v>-%</v>
      </c>
      <c r="AA34" s="234">
        <f t="shared" si="14"/>
        <v>0</v>
      </c>
      <c r="AB34" s="123">
        <f t="shared" si="20"/>
        <v>0</v>
      </c>
      <c r="AC34" s="280">
        <f t="shared" si="3"/>
        <v>0</v>
      </c>
      <c r="AD34" s="250">
        <f t="shared" si="19"/>
        <v>0</v>
      </c>
      <c r="AE34" s="233" t="str">
        <f t="shared" si="16"/>
        <v>-%</v>
      </c>
      <c r="AF34" s="234">
        <f t="shared" si="17"/>
        <v>0</v>
      </c>
      <c r="AG34" s="178"/>
      <c r="AO34" s="189" t="b">
        <f t="shared" si="18"/>
        <v>0</v>
      </c>
    </row>
    <row r="35" spans="1:149" x14ac:dyDescent="0.35">
      <c r="A35" s="386"/>
      <c r="B35" s="105">
        <f>'Start up budget'!B40</f>
        <v>0</v>
      </c>
      <c r="C35" s="154">
        <f>'Start up budget'!C40</f>
        <v>0</v>
      </c>
      <c r="D35" s="123">
        <f>'Start up budget'!D40</f>
        <v>0</v>
      </c>
      <c r="E35" s="244"/>
      <c r="F35" s="233" t="str">
        <f t="shared" si="5"/>
        <v>-%</v>
      </c>
      <c r="G35" s="234">
        <f t="shared" si="6"/>
        <v>0</v>
      </c>
      <c r="H35" s="123">
        <f>'Start up budget'!E40</f>
        <v>0</v>
      </c>
      <c r="I35" s="140"/>
      <c r="J35" s="219"/>
      <c r="K35" s="233" t="str">
        <f t="shared" si="7"/>
        <v>-%</v>
      </c>
      <c r="L35" s="234">
        <f t="shared" si="8"/>
        <v>0</v>
      </c>
      <c r="M35" s="123">
        <f>'Start up budget'!F40</f>
        <v>0</v>
      </c>
      <c r="N35" s="140"/>
      <c r="O35" s="244"/>
      <c r="P35" s="233" t="str">
        <f t="shared" si="9"/>
        <v>-%</v>
      </c>
      <c r="Q35" s="234">
        <f t="shared" si="10"/>
        <v>0</v>
      </c>
      <c r="R35" s="123">
        <f>'Start up budget'!G40</f>
        <v>0</v>
      </c>
      <c r="S35" s="140"/>
      <c r="T35" s="244"/>
      <c r="U35" s="233" t="str">
        <f t="shared" si="11"/>
        <v>-%</v>
      </c>
      <c r="V35" s="234">
        <f t="shared" si="12"/>
        <v>0</v>
      </c>
      <c r="W35" s="123">
        <f>'Start up budget'!H40</f>
        <v>0</v>
      </c>
      <c r="X35" s="140"/>
      <c r="Y35" s="244"/>
      <c r="Z35" s="233" t="str">
        <f t="shared" si="13"/>
        <v>-%</v>
      </c>
      <c r="AA35" s="234">
        <f t="shared" si="14"/>
        <v>0</v>
      </c>
      <c r="AB35" s="123">
        <f t="shared" si="20"/>
        <v>0</v>
      </c>
      <c r="AC35" s="280">
        <f t="shared" si="3"/>
        <v>0</v>
      </c>
      <c r="AD35" s="250">
        <f t="shared" si="19"/>
        <v>0</v>
      </c>
      <c r="AE35" s="233" t="str">
        <f t="shared" si="16"/>
        <v>-%</v>
      </c>
      <c r="AF35" s="234">
        <f t="shared" si="17"/>
        <v>0</v>
      </c>
      <c r="AG35" s="178"/>
      <c r="AO35" s="189" t="b">
        <f t="shared" si="18"/>
        <v>0</v>
      </c>
    </row>
    <row r="36" spans="1:149" x14ac:dyDescent="0.35">
      <c r="A36" s="386"/>
      <c r="B36" s="105">
        <f>'Start up budget'!B41</f>
        <v>0</v>
      </c>
      <c r="C36" s="154">
        <f>'Start up budget'!C41</f>
        <v>0</v>
      </c>
      <c r="D36" s="123">
        <f>'Start up budget'!D41</f>
        <v>0</v>
      </c>
      <c r="E36" s="244"/>
      <c r="F36" s="233" t="str">
        <f t="shared" si="5"/>
        <v>-%</v>
      </c>
      <c r="G36" s="234">
        <f t="shared" si="6"/>
        <v>0</v>
      </c>
      <c r="H36" s="123">
        <f>'Start up budget'!E41</f>
        <v>0</v>
      </c>
      <c r="I36" s="140"/>
      <c r="J36" s="219"/>
      <c r="K36" s="233" t="str">
        <f t="shared" si="7"/>
        <v>-%</v>
      </c>
      <c r="L36" s="234">
        <f t="shared" si="8"/>
        <v>0</v>
      </c>
      <c r="M36" s="123">
        <f>'Start up budget'!F41</f>
        <v>0</v>
      </c>
      <c r="N36" s="140"/>
      <c r="O36" s="244"/>
      <c r="P36" s="233" t="str">
        <f t="shared" si="9"/>
        <v>-%</v>
      </c>
      <c r="Q36" s="234">
        <f t="shared" si="10"/>
        <v>0</v>
      </c>
      <c r="R36" s="123">
        <f>'Start up budget'!G41</f>
        <v>0</v>
      </c>
      <c r="S36" s="140"/>
      <c r="T36" s="244"/>
      <c r="U36" s="233" t="str">
        <f t="shared" si="11"/>
        <v>-%</v>
      </c>
      <c r="V36" s="234">
        <f t="shared" si="12"/>
        <v>0</v>
      </c>
      <c r="W36" s="123">
        <f>'Start up budget'!H41</f>
        <v>0</v>
      </c>
      <c r="X36" s="140"/>
      <c r="Y36" s="244"/>
      <c r="Z36" s="233" t="str">
        <f t="shared" si="13"/>
        <v>-%</v>
      </c>
      <c r="AA36" s="234">
        <f t="shared" si="14"/>
        <v>0</v>
      </c>
      <c r="AB36" s="123">
        <f t="shared" si="20"/>
        <v>0</v>
      </c>
      <c r="AC36" s="280">
        <f t="shared" si="3"/>
        <v>0</v>
      </c>
      <c r="AD36" s="250">
        <f t="shared" si="19"/>
        <v>0</v>
      </c>
      <c r="AE36" s="233" t="str">
        <f t="shared" si="16"/>
        <v>-%</v>
      </c>
      <c r="AF36" s="234">
        <f t="shared" si="17"/>
        <v>0</v>
      </c>
      <c r="AG36" s="178"/>
      <c r="AO36" s="189" t="b">
        <f t="shared" si="18"/>
        <v>0</v>
      </c>
    </row>
    <row r="37" spans="1:149" x14ac:dyDescent="0.35">
      <c r="A37" s="386"/>
      <c r="B37" s="105">
        <f>'Start up budget'!B42</f>
        <v>0</v>
      </c>
      <c r="C37" s="154">
        <f>'Start up budget'!C42</f>
        <v>0</v>
      </c>
      <c r="D37" s="123">
        <f>'Start up budget'!D42</f>
        <v>0</v>
      </c>
      <c r="E37" s="244"/>
      <c r="F37" s="233" t="str">
        <f t="shared" si="5"/>
        <v>-%</v>
      </c>
      <c r="G37" s="234">
        <f t="shared" si="6"/>
        <v>0</v>
      </c>
      <c r="H37" s="123">
        <f>'Start up budget'!E42</f>
        <v>0</v>
      </c>
      <c r="I37" s="140"/>
      <c r="J37" s="219"/>
      <c r="K37" s="233" t="str">
        <f t="shared" si="7"/>
        <v>-%</v>
      </c>
      <c r="L37" s="234">
        <f t="shared" si="8"/>
        <v>0</v>
      </c>
      <c r="M37" s="123">
        <f>'Start up budget'!F42</f>
        <v>0</v>
      </c>
      <c r="N37" s="140"/>
      <c r="O37" s="244"/>
      <c r="P37" s="233" t="str">
        <f t="shared" si="9"/>
        <v>-%</v>
      </c>
      <c r="Q37" s="234">
        <f t="shared" si="10"/>
        <v>0</v>
      </c>
      <c r="R37" s="123">
        <f>'Start up budget'!G42</f>
        <v>0</v>
      </c>
      <c r="S37" s="140"/>
      <c r="T37" s="244"/>
      <c r="U37" s="233" t="str">
        <f t="shared" si="11"/>
        <v>-%</v>
      </c>
      <c r="V37" s="234">
        <f t="shared" si="12"/>
        <v>0</v>
      </c>
      <c r="W37" s="123">
        <f>'Start up budget'!H42</f>
        <v>0</v>
      </c>
      <c r="X37" s="140"/>
      <c r="Y37" s="244"/>
      <c r="Z37" s="233" t="str">
        <f t="shared" si="13"/>
        <v>-%</v>
      </c>
      <c r="AA37" s="234">
        <f t="shared" si="14"/>
        <v>0</v>
      </c>
      <c r="AB37" s="123">
        <f t="shared" si="20"/>
        <v>0</v>
      </c>
      <c r="AC37" s="280">
        <f t="shared" si="3"/>
        <v>0</v>
      </c>
      <c r="AD37" s="250">
        <f t="shared" si="19"/>
        <v>0</v>
      </c>
      <c r="AE37" s="233" t="str">
        <f t="shared" si="16"/>
        <v>-%</v>
      </c>
      <c r="AF37" s="234">
        <f t="shared" si="17"/>
        <v>0</v>
      </c>
      <c r="AG37" s="178"/>
      <c r="AO37" s="189" t="b">
        <f t="shared" si="18"/>
        <v>0</v>
      </c>
    </row>
    <row r="38" spans="1:149" x14ac:dyDescent="0.35">
      <c r="A38" s="386"/>
      <c r="B38" s="105">
        <f>'Start up budget'!B43</f>
        <v>0</v>
      </c>
      <c r="C38" s="154">
        <f>'Start up budget'!C43</f>
        <v>0</v>
      </c>
      <c r="D38" s="123">
        <f>'Start up budget'!D43</f>
        <v>0</v>
      </c>
      <c r="E38" s="244"/>
      <c r="F38" s="233" t="str">
        <f t="shared" si="5"/>
        <v>-%</v>
      </c>
      <c r="G38" s="234">
        <f t="shared" si="6"/>
        <v>0</v>
      </c>
      <c r="H38" s="123">
        <f>'Start up budget'!E43</f>
        <v>0</v>
      </c>
      <c r="I38" s="140"/>
      <c r="J38" s="219"/>
      <c r="K38" s="233" t="str">
        <f t="shared" si="7"/>
        <v>-%</v>
      </c>
      <c r="L38" s="234">
        <f t="shared" si="8"/>
        <v>0</v>
      </c>
      <c r="M38" s="123">
        <f>'Start up budget'!F43</f>
        <v>0</v>
      </c>
      <c r="N38" s="140"/>
      <c r="O38" s="244"/>
      <c r="P38" s="233" t="str">
        <f t="shared" si="9"/>
        <v>-%</v>
      </c>
      <c r="Q38" s="234">
        <f t="shared" si="10"/>
        <v>0</v>
      </c>
      <c r="R38" s="123">
        <f>'Start up budget'!G43</f>
        <v>0</v>
      </c>
      <c r="S38" s="140"/>
      <c r="T38" s="244"/>
      <c r="U38" s="233" t="str">
        <f t="shared" si="11"/>
        <v>-%</v>
      </c>
      <c r="V38" s="234">
        <f t="shared" si="12"/>
        <v>0</v>
      </c>
      <c r="W38" s="123">
        <f>'Start up budget'!H43</f>
        <v>0</v>
      </c>
      <c r="X38" s="140"/>
      <c r="Y38" s="244"/>
      <c r="Z38" s="233" t="str">
        <f t="shared" si="13"/>
        <v>-%</v>
      </c>
      <c r="AA38" s="234">
        <f t="shared" si="14"/>
        <v>0</v>
      </c>
      <c r="AB38" s="123">
        <f t="shared" si="20"/>
        <v>0</v>
      </c>
      <c r="AC38" s="280">
        <f t="shared" si="3"/>
        <v>0</v>
      </c>
      <c r="AD38" s="250">
        <f t="shared" si="19"/>
        <v>0</v>
      </c>
      <c r="AE38" s="233" t="str">
        <f t="shared" si="16"/>
        <v>-%</v>
      </c>
      <c r="AF38" s="234">
        <f t="shared" si="17"/>
        <v>0</v>
      </c>
      <c r="AG38" s="178"/>
      <c r="AO38" s="189" t="b">
        <f t="shared" si="18"/>
        <v>0</v>
      </c>
    </row>
    <row r="39" spans="1:149" x14ac:dyDescent="0.35">
      <c r="A39" s="386"/>
      <c r="B39" s="105">
        <f>'Start up budget'!B44</f>
        <v>0</v>
      </c>
      <c r="C39" s="154">
        <f>'Start up budget'!C44</f>
        <v>0</v>
      </c>
      <c r="D39" s="123">
        <f>'Start up budget'!D44</f>
        <v>0</v>
      </c>
      <c r="E39" s="245"/>
      <c r="F39" s="233" t="str">
        <f t="shared" si="5"/>
        <v>-%</v>
      </c>
      <c r="G39" s="234">
        <f t="shared" si="6"/>
        <v>0</v>
      </c>
      <c r="H39" s="123">
        <f>'Start up budget'!E44</f>
        <v>0</v>
      </c>
      <c r="I39" s="141"/>
      <c r="J39" s="220"/>
      <c r="K39" s="233" t="str">
        <f t="shared" si="7"/>
        <v>-%</v>
      </c>
      <c r="L39" s="234">
        <f t="shared" si="8"/>
        <v>0</v>
      </c>
      <c r="M39" s="123">
        <f>'Start up budget'!F44</f>
        <v>0</v>
      </c>
      <c r="N39" s="141"/>
      <c r="O39" s="245"/>
      <c r="P39" s="233" t="str">
        <f t="shared" si="9"/>
        <v>-%</v>
      </c>
      <c r="Q39" s="234">
        <f t="shared" si="10"/>
        <v>0</v>
      </c>
      <c r="R39" s="123">
        <f>'Start up budget'!G44</f>
        <v>0</v>
      </c>
      <c r="S39" s="141"/>
      <c r="T39" s="245"/>
      <c r="U39" s="233" t="str">
        <f t="shared" si="11"/>
        <v>-%</v>
      </c>
      <c r="V39" s="234">
        <f t="shared" si="12"/>
        <v>0</v>
      </c>
      <c r="W39" s="123">
        <f>'Start up budget'!H44</f>
        <v>0</v>
      </c>
      <c r="X39" s="141"/>
      <c r="Y39" s="245"/>
      <c r="Z39" s="233" t="str">
        <f t="shared" si="13"/>
        <v>-%</v>
      </c>
      <c r="AA39" s="234">
        <f t="shared" si="14"/>
        <v>0</v>
      </c>
      <c r="AB39" s="123">
        <f t="shared" si="20"/>
        <v>0</v>
      </c>
      <c r="AC39" s="280">
        <f t="shared" si="3"/>
        <v>0</v>
      </c>
      <c r="AD39" s="250">
        <f t="shared" si="19"/>
        <v>0</v>
      </c>
      <c r="AE39" s="233" t="str">
        <f t="shared" si="16"/>
        <v>-%</v>
      </c>
      <c r="AF39" s="234">
        <f t="shared" si="17"/>
        <v>0</v>
      </c>
      <c r="AG39" s="178"/>
      <c r="AO39" s="189" t="b">
        <f t="shared" si="18"/>
        <v>0</v>
      </c>
    </row>
    <row r="40" spans="1:149" ht="15.75" customHeight="1" thickBot="1" x14ac:dyDescent="0.4">
      <c r="A40" s="386"/>
      <c r="B40" s="106">
        <f>'Start up budget'!B45</f>
        <v>0</v>
      </c>
      <c r="C40" s="154">
        <f>'Start up budget'!C45</f>
        <v>0</v>
      </c>
      <c r="D40" s="124">
        <f>'Start up budget'!D45</f>
        <v>0</v>
      </c>
      <c r="E40" s="246"/>
      <c r="F40" s="233" t="str">
        <f t="shared" si="5"/>
        <v>-%</v>
      </c>
      <c r="G40" s="234">
        <f t="shared" si="6"/>
        <v>0</v>
      </c>
      <c r="H40" s="124">
        <f>'Start up budget'!E45</f>
        <v>0</v>
      </c>
      <c r="I40" s="142"/>
      <c r="J40" s="221"/>
      <c r="K40" s="233" t="str">
        <f t="shared" si="7"/>
        <v>-%</v>
      </c>
      <c r="L40" s="234">
        <f t="shared" si="8"/>
        <v>0</v>
      </c>
      <c r="M40" s="124">
        <f>'Start up budget'!F45</f>
        <v>0</v>
      </c>
      <c r="N40" s="142"/>
      <c r="O40" s="246"/>
      <c r="P40" s="233" t="str">
        <f t="shared" si="9"/>
        <v>-%</v>
      </c>
      <c r="Q40" s="234">
        <f t="shared" si="10"/>
        <v>0</v>
      </c>
      <c r="R40" s="124">
        <f>'Start up budget'!G45</f>
        <v>0</v>
      </c>
      <c r="S40" s="142"/>
      <c r="T40" s="246"/>
      <c r="U40" s="233" t="str">
        <f t="shared" si="11"/>
        <v>-%</v>
      </c>
      <c r="V40" s="234">
        <f t="shared" si="12"/>
        <v>0</v>
      </c>
      <c r="W40" s="124">
        <f>'Start up budget'!H45</f>
        <v>0</v>
      </c>
      <c r="X40" s="142"/>
      <c r="Y40" s="246"/>
      <c r="Z40" s="233" t="str">
        <f t="shared" si="13"/>
        <v>-%</v>
      </c>
      <c r="AA40" s="234">
        <f t="shared" si="14"/>
        <v>0</v>
      </c>
      <c r="AB40" s="124">
        <f t="shared" si="20"/>
        <v>0</v>
      </c>
      <c r="AC40" s="281">
        <f t="shared" si="3"/>
        <v>0</v>
      </c>
      <c r="AD40" s="251">
        <f t="shared" si="19"/>
        <v>0</v>
      </c>
      <c r="AE40" s="233" t="str">
        <f t="shared" si="16"/>
        <v>-%</v>
      </c>
      <c r="AF40" s="234">
        <f t="shared" si="17"/>
        <v>0</v>
      </c>
      <c r="AG40" s="180"/>
      <c r="AO40" s="189" t="b">
        <f t="shared" si="18"/>
        <v>0</v>
      </c>
    </row>
    <row r="41" spans="1:149" s="107" customFormat="1" ht="16" thickBot="1" x14ac:dyDescent="0.4">
      <c r="A41" s="387"/>
      <c r="B41" s="160" t="str">
        <f>'Start up budget'!B46</f>
        <v>TOTAL OVERHEADS</v>
      </c>
      <c r="C41" s="161"/>
      <c r="D41" s="126">
        <f>'Start up budget'!D46</f>
        <v>0</v>
      </c>
      <c r="E41" s="247">
        <f>SUM(E31:E40)</f>
        <v>0</v>
      </c>
      <c r="F41" s="235" t="str">
        <f t="shared" si="5"/>
        <v>-%</v>
      </c>
      <c r="G41" s="236">
        <f t="shared" si="6"/>
        <v>0</v>
      </c>
      <c r="H41" s="125">
        <f>'Start up budget'!E46</f>
        <v>0</v>
      </c>
      <c r="I41" s="132">
        <f>SUM(I31:I40)</f>
        <v>0</v>
      </c>
      <c r="J41" s="247">
        <f>SUM(J31:J40)</f>
        <v>0</v>
      </c>
      <c r="K41" s="235" t="str">
        <f t="shared" si="7"/>
        <v>-%</v>
      </c>
      <c r="L41" s="236">
        <f t="shared" si="8"/>
        <v>0</v>
      </c>
      <c r="M41" s="129">
        <f>'Start up budget'!F46</f>
        <v>0</v>
      </c>
      <c r="N41" s="132">
        <f>SUM(N31:N40)</f>
        <v>0</v>
      </c>
      <c r="O41" s="247">
        <f>SUM(O31:O40)</f>
        <v>0</v>
      </c>
      <c r="P41" s="235" t="str">
        <f t="shared" si="9"/>
        <v>-%</v>
      </c>
      <c r="Q41" s="236">
        <f t="shared" si="10"/>
        <v>0</v>
      </c>
      <c r="R41" s="129">
        <f>'Start up budget'!G46</f>
        <v>0</v>
      </c>
      <c r="S41" s="132">
        <f>SUM(S31:S40)</f>
        <v>0</v>
      </c>
      <c r="T41" s="247">
        <f>SUM(T31:T40)</f>
        <v>0</v>
      </c>
      <c r="U41" s="235" t="str">
        <f t="shared" si="11"/>
        <v>-%</v>
      </c>
      <c r="V41" s="236">
        <f t="shared" si="12"/>
        <v>0</v>
      </c>
      <c r="W41" s="129">
        <f>'Start up budget'!H46</f>
        <v>0</v>
      </c>
      <c r="X41" s="132">
        <f>SUM(X31:X40)</f>
        <v>0</v>
      </c>
      <c r="Y41" s="247">
        <f>SUM(Y31:Y40)</f>
        <v>0</v>
      </c>
      <c r="Z41" s="235" t="str">
        <f t="shared" si="13"/>
        <v>-%</v>
      </c>
      <c r="AA41" s="236">
        <f t="shared" si="14"/>
        <v>0</v>
      </c>
      <c r="AB41" s="125">
        <f t="shared" ref="AB41:AB115" si="21">SUM(D41,H41,M41,R41,W41)</f>
        <v>0</v>
      </c>
      <c r="AC41" s="132">
        <f t="shared" si="3"/>
        <v>0</v>
      </c>
      <c r="AD41" s="252">
        <f t="shared" si="19"/>
        <v>0</v>
      </c>
      <c r="AE41" s="235" t="str">
        <f t="shared" si="16"/>
        <v>-%</v>
      </c>
      <c r="AF41" s="236">
        <f t="shared" si="17"/>
        <v>0</v>
      </c>
      <c r="AG41" s="183"/>
      <c r="AH41" s="61"/>
      <c r="AI41" s="61"/>
      <c r="AJ41" s="61"/>
      <c r="AK41" s="61"/>
      <c r="AL41" s="61"/>
      <c r="AM41" s="61"/>
      <c r="AN41" s="61"/>
      <c r="AO41" s="189" t="b">
        <f t="shared" si="18"/>
        <v>0</v>
      </c>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61"/>
      <c r="DU41" s="61"/>
      <c r="DV41" s="61"/>
      <c r="DW41" s="61"/>
      <c r="DX41" s="61"/>
      <c r="DY41" s="61"/>
      <c r="DZ41" s="61"/>
      <c r="EA41" s="61"/>
      <c r="EB41" s="61"/>
      <c r="EC41" s="61"/>
      <c r="ED41" s="61"/>
      <c r="EE41" s="61"/>
      <c r="EF41" s="61"/>
      <c r="EG41" s="61"/>
      <c r="EH41" s="61"/>
      <c r="EI41" s="61"/>
      <c r="EJ41" s="61"/>
      <c r="EK41" s="61"/>
      <c r="EL41" s="61"/>
      <c r="EM41" s="61"/>
      <c r="EN41" s="61"/>
      <c r="EO41" s="61"/>
      <c r="EP41" s="61"/>
      <c r="EQ41" s="61"/>
      <c r="ER41" s="61"/>
      <c r="ES41" s="61"/>
    </row>
    <row r="42" spans="1:149" x14ac:dyDescent="0.35">
      <c r="A42" s="385" t="s">
        <v>2</v>
      </c>
      <c r="B42" s="104">
        <f>'Start up budget'!B47</f>
        <v>0</v>
      </c>
      <c r="C42" s="154">
        <f>'Start up budget'!C47</f>
        <v>0</v>
      </c>
      <c r="D42" s="127">
        <f>'Start up budget'!D47</f>
        <v>0</v>
      </c>
      <c r="E42" s="243"/>
      <c r="F42" s="233" t="str">
        <f t="shared" si="5"/>
        <v>-%</v>
      </c>
      <c r="G42" s="234">
        <f t="shared" si="6"/>
        <v>0</v>
      </c>
      <c r="H42" s="123">
        <f>'Start up budget'!E47</f>
        <v>0</v>
      </c>
      <c r="I42" s="140"/>
      <c r="J42" s="219"/>
      <c r="K42" s="233" t="str">
        <f t="shared" si="7"/>
        <v>-%</v>
      </c>
      <c r="L42" s="234">
        <f t="shared" si="8"/>
        <v>0</v>
      </c>
      <c r="M42" s="130">
        <f>'Start up budget'!F47</f>
        <v>0</v>
      </c>
      <c r="N42" s="140"/>
      <c r="O42" s="244"/>
      <c r="P42" s="233" t="str">
        <f t="shared" si="9"/>
        <v>-%</v>
      </c>
      <c r="Q42" s="234">
        <f t="shared" si="10"/>
        <v>0</v>
      </c>
      <c r="R42" s="130">
        <f>'Start up budget'!G47</f>
        <v>0</v>
      </c>
      <c r="S42" s="140"/>
      <c r="T42" s="244"/>
      <c r="U42" s="233" t="str">
        <f t="shared" si="11"/>
        <v>-%</v>
      </c>
      <c r="V42" s="234">
        <f t="shared" si="12"/>
        <v>0</v>
      </c>
      <c r="W42" s="130">
        <f>'Start up budget'!H47</f>
        <v>0</v>
      </c>
      <c r="X42" s="140"/>
      <c r="Y42" s="244"/>
      <c r="Z42" s="233" t="str">
        <f t="shared" si="13"/>
        <v>-%</v>
      </c>
      <c r="AA42" s="234">
        <f t="shared" si="14"/>
        <v>0</v>
      </c>
      <c r="AB42" s="130">
        <f t="shared" si="21"/>
        <v>0</v>
      </c>
      <c r="AC42" s="276">
        <f t="shared" si="3"/>
        <v>0</v>
      </c>
      <c r="AD42" s="253">
        <f t="shared" si="19"/>
        <v>0</v>
      </c>
      <c r="AE42" s="233" t="str">
        <f t="shared" si="16"/>
        <v>-%</v>
      </c>
      <c r="AF42" s="234">
        <f t="shared" si="17"/>
        <v>0</v>
      </c>
      <c r="AG42" s="174"/>
      <c r="AO42" s="189" t="b">
        <f t="shared" si="18"/>
        <v>0</v>
      </c>
    </row>
    <row r="43" spans="1:149" x14ac:dyDescent="0.35">
      <c r="A43" s="386"/>
      <c r="B43" s="105">
        <f>'Start up budget'!B48</f>
        <v>0</v>
      </c>
      <c r="C43" s="154">
        <f>'Start up budget'!C48</f>
        <v>0</v>
      </c>
      <c r="D43" s="123">
        <f>'Start up budget'!D48</f>
        <v>0</v>
      </c>
      <c r="E43" s="245"/>
      <c r="F43" s="233" t="str">
        <f t="shared" si="5"/>
        <v>-%</v>
      </c>
      <c r="G43" s="234">
        <f t="shared" si="6"/>
        <v>0</v>
      </c>
      <c r="H43" s="123">
        <f>'Start up budget'!E48</f>
        <v>0</v>
      </c>
      <c r="I43" s="141"/>
      <c r="J43" s="220"/>
      <c r="K43" s="233" t="str">
        <f t="shared" si="7"/>
        <v>-%</v>
      </c>
      <c r="L43" s="234">
        <f t="shared" si="8"/>
        <v>0</v>
      </c>
      <c r="M43" s="123">
        <f>'Start up budget'!F48</f>
        <v>0</v>
      </c>
      <c r="N43" s="141"/>
      <c r="O43" s="245"/>
      <c r="P43" s="233" t="str">
        <f t="shared" si="9"/>
        <v>-%</v>
      </c>
      <c r="Q43" s="234">
        <f t="shared" si="10"/>
        <v>0</v>
      </c>
      <c r="R43" s="123">
        <f>'Start up budget'!G48</f>
        <v>0</v>
      </c>
      <c r="S43" s="141"/>
      <c r="T43" s="245"/>
      <c r="U43" s="233" t="str">
        <f t="shared" si="11"/>
        <v>-%</v>
      </c>
      <c r="V43" s="234">
        <f t="shared" si="12"/>
        <v>0</v>
      </c>
      <c r="W43" s="123">
        <f>'Start up budget'!H48</f>
        <v>0</v>
      </c>
      <c r="X43" s="141"/>
      <c r="Y43" s="245"/>
      <c r="Z43" s="233" t="str">
        <f t="shared" si="13"/>
        <v>-%</v>
      </c>
      <c r="AA43" s="234">
        <f t="shared" si="14"/>
        <v>0</v>
      </c>
      <c r="AB43" s="123">
        <f t="shared" si="21"/>
        <v>0</v>
      </c>
      <c r="AC43" s="280">
        <f t="shared" si="3"/>
        <v>0</v>
      </c>
      <c r="AD43" s="250">
        <f t="shared" si="19"/>
        <v>0</v>
      </c>
      <c r="AE43" s="233" t="str">
        <f t="shared" si="16"/>
        <v>-%</v>
      </c>
      <c r="AF43" s="234">
        <f t="shared" si="17"/>
        <v>0</v>
      </c>
      <c r="AG43" s="178"/>
      <c r="AO43" s="189" t="b">
        <f t="shared" si="18"/>
        <v>0</v>
      </c>
    </row>
    <row r="44" spans="1:149" x14ac:dyDescent="0.35">
      <c r="A44" s="386"/>
      <c r="B44" s="105">
        <f>'Start up budget'!B49</f>
        <v>0</v>
      </c>
      <c r="C44" s="154">
        <f>'Start up budget'!C49</f>
        <v>0</v>
      </c>
      <c r="D44" s="123">
        <f>'Start up budget'!D49</f>
        <v>0</v>
      </c>
      <c r="E44" s="245"/>
      <c r="F44" s="233" t="str">
        <f t="shared" si="5"/>
        <v>-%</v>
      </c>
      <c r="G44" s="234">
        <f t="shared" si="6"/>
        <v>0</v>
      </c>
      <c r="H44" s="123">
        <f>'Start up budget'!E49</f>
        <v>0</v>
      </c>
      <c r="I44" s="141"/>
      <c r="J44" s="220"/>
      <c r="K44" s="233" t="str">
        <f t="shared" si="7"/>
        <v>-%</v>
      </c>
      <c r="L44" s="234">
        <f t="shared" si="8"/>
        <v>0</v>
      </c>
      <c r="M44" s="123">
        <f>'Start up budget'!F49</f>
        <v>0</v>
      </c>
      <c r="N44" s="141"/>
      <c r="O44" s="245"/>
      <c r="P44" s="233" t="str">
        <f t="shared" si="9"/>
        <v>-%</v>
      </c>
      <c r="Q44" s="234">
        <f t="shared" si="10"/>
        <v>0</v>
      </c>
      <c r="R44" s="123">
        <f>'Start up budget'!G49</f>
        <v>0</v>
      </c>
      <c r="S44" s="141"/>
      <c r="T44" s="245"/>
      <c r="U44" s="233" t="str">
        <f t="shared" si="11"/>
        <v>-%</v>
      </c>
      <c r="V44" s="234">
        <f t="shared" si="12"/>
        <v>0</v>
      </c>
      <c r="W44" s="123">
        <f>'Start up budget'!H49</f>
        <v>0</v>
      </c>
      <c r="X44" s="141"/>
      <c r="Y44" s="245"/>
      <c r="Z44" s="233" t="str">
        <f t="shared" si="13"/>
        <v>-%</v>
      </c>
      <c r="AA44" s="234">
        <f t="shared" si="14"/>
        <v>0</v>
      </c>
      <c r="AB44" s="123">
        <f t="shared" si="21"/>
        <v>0</v>
      </c>
      <c r="AC44" s="280">
        <f t="shared" si="3"/>
        <v>0</v>
      </c>
      <c r="AD44" s="250">
        <f t="shared" si="19"/>
        <v>0</v>
      </c>
      <c r="AE44" s="233" t="str">
        <f t="shared" si="16"/>
        <v>-%</v>
      </c>
      <c r="AF44" s="234">
        <f t="shared" si="17"/>
        <v>0</v>
      </c>
      <c r="AG44" s="178"/>
      <c r="AO44" s="189" t="b">
        <f t="shared" si="18"/>
        <v>0</v>
      </c>
    </row>
    <row r="45" spans="1:149" x14ac:dyDescent="0.35">
      <c r="A45" s="386"/>
      <c r="B45" s="105">
        <f>'Start up budget'!B50</f>
        <v>0</v>
      </c>
      <c r="C45" s="154">
        <f>'Start up budget'!C50</f>
        <v>0</v>
      </c>
      <c r="D45" s="123">
        <f>'Start up budget'!D50</f>
        <v>0</v>
      </c>
      <c r="E45" s="245"/>
      <c r="F45" s="233" t="str">
        <f t="shared" si="5"/>
        <v>-%</v>
      </c>
      <c r="G45" s="234">
        <f t="shared" si="6"/>
        <v>0</v>
      </c>
      <c r="H45" s="123">
        <f>'Start up budget'!E50</f>
        <v>0</v>
      </c>
      <c r="I45" s="141"/>
      <c r="J45" s="220"/>
      <c r="K45" s="233" t="str">
        <f t="shared" si="7"/>
        <v>-%</v>
      </c>
      <c r="L45" s="234">
        <f t="shared" si="8"/>
        <v>0</v>
      </c>
      <c r="M45" s="123">
        <f>'Start up budget'!F50</f>
        <v>0</v>
      </c>
      <c r="N45" s="141"/>
      <c r="O45" s="245"/>
      <c r="P45" s="233" t="str">
        <f t="shared" si="9"/>
        <v>-%</v>
      </c>
      <c r="Q45" s="234">
        <f t="shared" si="10"/>
        <v>0</v>
      </c>
      <c r="R45" s="123">
        <f>'Start up budget'!G50</f>
        <v>0</v>
      </c>
      <c r="S45" s="141"/>
      <c r="T45" s="245"/>
      <c r="U45" s="233" t="str">
        <f t="shared" si="11"/>
        <v>-%</v>
      </c>
      <c r="V45" s="234">
        <f t="shared" si="12"/>
        <v>0</v>
      </c>
      <c r="W45" s="123">
        <f>'Start up budget'!H50</f>
        <v>0</v>
      </c>
      <c r="X45" s="141"/>
      <c r="Y45" s="245"/>
      <c r="Z45" s="233" t="str">
        <f t="shared" si="13"/>
        <v>-%</v>
      </c>
      <c r="AA45" s="234">
        <f t="shared" si="14"/>
        <v>0</v>
      </c>
      <c r="AB45" s="123">
        <f t="shared" si="21"/>
        <v>0</v>
      </c>
      <c r="AC45" s="280">
        <f t="shared" si="3"/>
        <v>0</v>
      </c>
      <c r="AD45" s="250">
        <f t="shared" si="19"/>
        <v>0</v>
      </c>
      <c r="AE45" s="233" t="str">
        <f t="shared" si="16"/>
        <v>-%</v>
      </c>
      <c r="AF45" s="234">
        <f t="shared" si="17"/>
        <v>0</v>
      </c>
      <c r="AG45" s="178"/>
      <c r="AO45" s="189" t="b">
        <f t="shared" si="18"/>
        <v>0</v>
      </c>
    </row>
    <row r="46" spans="1:149" x14ac:dyDescent="0.35">
      <c r="A46" s="386"/>
      <c r="B46" s="105">
        <f>'Start up budget'!B51</f>
        <v>0</v>
      </c>
      <c r="C46" s="154">
        <f>'Start up budget'!C51</f>
        <v>0</v>
      </c>
      <c r="D46" s="123">
        <f>'Start up budget'!D51</f>
        <v>0</v>
      </c>
      <c r="E46" s="245"/>
      <c r="F46" s="233" t="str">
        <f t="shared" si="5"/>
        <v>-%</v>
      </c>
      <c r="G46" s="234">
        <f t="shared" si="6"/>
        <v>0</v>
      </c>
      <c r="H46" s="123">
        <f>'Start up budget'!E51</f>
        <v>0</v>
      </c>
      <c r="I46" s="141"/>
      <c r="J46" s="220"/>
      <c r="K46" s="233" t="str">
        <f t="shared" si="7"/>
        <v>-%</v>
      </c>
      <c r="L46" s="234">
        <f t="shared" si="8"/>
        <v>0</v>
      </c>
      <c r="M46" s="123">
        <f>'Start up budget'!F51</f>
        <v>0</v>
      </c>
      <c r="N46" s="141"/>
      <c r="O46" s="245"/>
      <c r="P46" s="233" t="str">
        <f t="shared" si="9"/>
        <v>-%</v>
      </c>
      <c r="Q46" s="234">
        <f t="shared" si="10"/>
        <v>0</v>
      </c>
      <c r="R46" s="123">
        <f>'Start up budget'!G51</f>
        <v>0</v>
      </c>
      <c r="S46" s="141"/>
      <c r="T46" s="245"/>
      <c r="U46" s="233" t="str">
        <f t="shared" si="11"/>
        <v>-%</v>
      </c>
      <c r="V46" s="234">
        <f t="shared" si="12"/>
        <v>0</v>
      </c>
      <c r="W46" s="123">
        <f>'Start up budget'!H51</f>
        <v>0</v>
      </c>
      <c r="X46" s="141"/>
      <c r="Y46" s="245"/>
      <c r="Z46" s="233" t="str">
        <f t="shared" si="13"/>
        <v>-%</v>
      </c>
      <c r="AA46" s="234">
        <f t="shared" si="14"/>
        <v>0</v>
      </c>
      <c r="AB46" s="123">
        <f t="shared" si="21"/>
        <v>0</v>
      </c>
      <c r="AC46" s="280">
        <f t="shared" si="3"/>
        <v>0</v>
      </c>
      <c r="AD46" s="250">
        <f t="shared" si="19"/>
        <v>0</v>
      </c>
      <c r="AE46" s="233" t="str">
        <f t="shared" si="16"/>
        <v>-%</v>
      </c>
      <c r="AF46" s="234">
        <f t="shared" si="17"/>
        <v>0</v>
      </c>
      <c r="AG46" s="178"/>
      <c r="AO46" s="189" t="b">
        <f t="shared" si="18"/>
        <v>0</v>
      </c>
    </row>
    <row r="47" spans="1:149" x14ac:dyDescent="0.35">
      <c r="A47" s="386"/>
      <c r="B47" s="105">
        <f>'Start up budget'!B52</f>
        <v>0</v>
      </c>
      <c r="C47" s="154">
        <f>'Start up budget'!C52</f>
        <v>0</v>
      </c>
      <c r="D47" s="123">
        <f>'Start up budget'!D52</f>
        <v>0</v>
      </c>
      <c r="E47" s="245"/>
      <c r="F47" s="233" t="str">
        <f t="shared" si="5"/>
        <v>-%</v>
      </c>
      <c r="G47" s="234">
        <f t="shared" si="6"/>
        <v>0</v>
      </c>
      <c r="H47" s="123">
        <f>'Start up budget'!E52</f>
        <v>0</v>
      </c>
      <c r="I47" s="141"/>
      <c r="J47" s="220"/>
      <c r="K47" s="233" t="str">
        <f t="shared" si="7"/>
        <v>-%</v>
      </c>
      <c r="L47" s="234">
        <f t="shared" si="8"/>
        <v>0</v>
      </c>
      <c r="M47" s="123">
        <f>'Start up budget'!F52</f>
        <v>0</v>
      </c>
      <c r="N47" s="141"/>
      <c r="O47" s="245"/>
      <c r="P47" s="233" t="str">
        <f t="shared" si="9"/>
        <v>-%</v>
      </c>
      <c r="Q47" s="234">
        <f t="shared" si="10"/>
        <v>0</v>
      </c>
      <c r="R47" s="123">
        <f>'Start up budget'!G52</f>
        <v>0</v>
      </c>
      <c r="S47" s="141"/>
      <c r="T47" s="245"/>
      <c r="U47" s="233" t="str">
        <f t="shared" si="11"/>
        <v>-%</v>
      </c>
      <c r="V47" s="234">
        <f t="shared" si="12"/>
        <v>0</v>
      </c>
      <c r="W47" s="123">
        <f>'Start up budget'!H52</f>
        <v>0</v>
      </c>
      <c r="X47" s="141"/>
      <c r="Y47" s="245"/>
      <c r="Z47" s="233" t="str">
        <f t="shared" si="13"/>
        <v>-%</v>
      </c>
      <c r="AA47" s="234">
        <f t="shared" si="14"/>
        <v>0</v>
      </c>
      <c r="AB47" s="123">
        <f t="shared" si="21"/>
        <v>0</v>
      </c>
      <c r="AC47" s="280">
        <f t="shared" si="3"/>
        <v>0</v>
      </c>
      <c r="AD47" s="250">
        <f t="shared" si="19"/>
        <v>0</v>
      </c>
      <c r="AE47" s="233" t="str">
        <f t="shared" si="16"/>
        <v>-%</v>
      </c>
      <c r="AF47" s="234">
        <f t="shared" si="17"/>
        <v>0</v>
      </c>
      <c r="AG47" s="178"/>
      <c r="AO47" s="189" t="b">
        <f t="shared" si="18"/>
        <v>0</v>
      </c>
    </row>
    <row r="48" spans="1:149" x14ac:dyDescent="0.35">
      <c r="A48" s="386"/>
      <c r="B48" s="105">
        <f>'Start up budget'!B53</f>
        <v>0</v>
      </c>
      <c r="C48" s="154">
        <f>'Start up budget'!C53</f>
        <v>0</v>
      </c>
      <c r="D48" s="123">
        <f>'Start up budget'!D53</f>
        <v>0</v>
      </c>
      <c r="E48" s="245"/>
      <c r="F48" s="233" t="str">
        <f t="shared" si="5"/>
        <v>-%</v>
      </c>
      <c r="G48" s="234">
        <f t="shared" si="6"/>
        <v>0</v>
      </c>
      <c r="H48" s="123">
        <f>'Start up budget'!E53</f>
        <v>0</v>
      </c>
      <c r="I48" s="141"/>
      <c r="J48" s="220"/>
      <c r="K48" s="233" t="str">
        <f t="shared" si="7"/>
        <v>-%</v>
      </c>
      <c r="L48" s="234">
        <f t="shared" si="8"/>
        <v>0</v>
      </c>
      <c r="M48" s="123">
        <f>'Start up budget'!F53</f>
        <v>0</v>
      </c>
      <c r="N48" s="141"/>
      <c r="O48" s="245"/>
      <c r="P48" s="233" t="str">
        <f t="shared" si="9"/>
        <v>-%</v>
      </c>
      <c r="Q48" s="234">
        <f t="shared" si="10"/>
        <v>0</v>
      </c>
      <c r="R48" s="123">
        <f>'Start up budget'!G53</f>
        <v>0</v>
      </c>
      <c r="S48" s="141"/>
      <c r="T48" s="245"/>
      <c r="U48" s="233" t="str">
        <f t="shared" si="11"/>
        <v>-%</v>
      </c>
      <c r="V48" s="234">
        <f t="shared" si="12"/>
        <v>0</v>
      </c>
      <c r="W48" s="123">
        <f>'Start up budget'!H53</f>
        <v>0</v>
      </c>
      <c r="X48" s="141"/>
      <c r="Y48" s="245"/>
      <c r="Z48" s="233" t="str">
        <f t="shared" si="13"/>
        <v>-%</v>
      </c>
      <c r="AA48" s="234">
        <f t="shared" si="14"/>
        <v>0</v>
      </c>
      <c r="AB48" s="123">
        <f t="shared" si="21"/>
        <v>0</v>
      </c>
      <c r="AC48" s="280">
        <f t="shared" si="3"/>
        <v>0</v>
      </c>
      <c r="AD48" s="250">
        <f t="shared" si="19"/>
        <v>0</v>
      </c>
      <c r="AE48" s="233" t="str">
        <f t="shared" si="16"/>
        <v>-%</v>
      </c>
      <c r="AF48" s="234">
        <f t="shared" si="17"/>
        <v>0</v>
      </c>
      <c r="AG48" s="178"/>
      <c r="AO48" s="189" t="b">
        <f t="shared" si="18"/>
        <v>0</v>
      </c>
    </row>
    <row r="49" spans="1:41" x14ac:dyDescent="0.35">
      <c r="A49" s="386"/>
      <c r="B49" s="105">
        <f>'Start up budget'!B54</f>
        <v>0</v>
      </c>
      <c r="C49" s="154">
        <f>'Start up budget'!C54</f>
        <v>0</v>
      </c>
      <c r="D49" s="123">
        <f>'Start up budget'!D54</f>
        <v>0</v>
      </c>
      <c r="E49" s="245"/>
      <c r="F49" s="233" t="str">
        <f t="shared" si="5"/>
        <v>-%</v>
      </c>
      <c r="G49" s="234">
        <f t="shared" si="6"/>
        <v>0</v>
      </c>
      <c r="H49" s="123">
        <f>'Start up budget'!E54</f>
        <v>0</v>
      </c>
      <c r="I49" s="141"/>
      <c r="J49" s="220"/>
      <c r="K49" s="233" t="str">
        <f t="shared" si="7"/>
        <v>-%</v>
      </c>
      <c r="L49" s="234">
        <f t="shared" si="8"/>
        <v>0</v>
      </c>
      <c r="M49" s="123">
        <f>'Start up budget'!F54</f>
        <v>0</v>
      </c>
      <c r="N49" s="141"/>
      <c r="O49" s="245"/>
      <c r="P49" s="233" t="str">
        <f t="shared" si="9"/>
        <v>-%</v>
      </c>
      <c r="Q49" s="234">
        <f t="shared" si="10"/>
        <v>0</v>
      </c>
      <c r="R49" s="123">
        <f>'Start up budget'!G54</f>
        <v>0</v>
      </c>
      <c r="S49" s="141"/>
      <c r="T49" s="245"/>
      <c r="U49" s="233" t="str">
        <f t="shared" si="11"/>
        <v>-%</v>
      </c>
      <c r="V49" s="234">
        <f t="shared" si="12"/>
        <v>0</v>
      </c>
      <c r="W49" s="123">
        <f>'Start up budget'!H54</f>
        <v>0</v>
      </c>
      <c r="X49" s="141"/>
      <c r="Y49" s="245"/>
      <c r="Z49" s="233" t="str">
        <f t="shared" si="13"/>
        <v>-%</v>
      </c>
      <c r="AA49" s="234">
        <f t="shared" si="14"/>
        <v>0</v>
      </c>
      <c r="AB49" s="123">
        <f t="shared" si="21"/>
        <v>0</v>
      </c>
      <c r="AC49" s="280">
        <f t="shared" si="3"/>
        <v>0</v>
      </c>
      <c r="AD49" s="250">
        <f t="shared" si="19"/>
        <v>0</v>
      </c>
      <c r="AE49" s="233" t="str">
        <f t="shared" si="16"/>
        <v>-%</v>
      </c>
      <c r="AF49" s="234">
        <f t="shared" si="17"/>
        <v>0</v>
      </c>
      <c r="AG49" s="178"/>
      <c r="AO49" s="189" t="b">
        <f t="shared" si="18"/>
        <v>0</v>
      </c>
    </row>
    <row r="50" spans="1:41" x14ac:dyDescent="0.35">
      <c r="A50" s="386"/>
      <c r="B50" s="105">
        <f>'Start up budget'!B55</f>
        <v>0</v>
      </c>
      <c r="C50" s="154">
        <f>'Start up budget'!C55</f>
        <v>0</v>
      </c>
      <c r="D50" s="123">
        <f>'Start up budget'!D55</f>
        <v>0</v>
      </c>
      <c r="E50" s="245"/>
      <c r="F50" s="233" t="str">
        <f t="shared" si="5"/>
        <v>-%</v>
      </c>
      <c r="G50" s="234">
        <f t="shared" si="6"/>
        <v>0</v>
      </c>
      <c r="H50" s="123">
        <f>'Start up budget'!E55</f>
        <v>0</v>
      </c>
      <c r="I50" s="141"/>
      <c r="J50" s="220"/>
      <c r="K50" s="233" t="str">
        <f t="shared" si="7"/>
        <v>-%</v>
      </c>
      <c r="L50" s="234">
        <f t="shared" si="8"/>
        <v>0</v>
      </c>
      <c r="M50" s="123">
        <f>'Start up budget'!F55</f>
        <v>0</v>
      </c>
      <c r="N50" s="141"/>
      <c r="O50" s="245"/>
      <c r="P50" s="233" t="str">
        <f t="shared" si="9"/>
        <v>-%</v>
      </c>
      <c r="Q50" s="234">
        <f t="shared" si="10"/>
        <v>0</v>
      </c>
      <c r="R50" s="123">
        <f>'Start up budget'!G55</f>
        <v>0</v>
      </c>
      <c r="S50" s="141"/>
      <c r="T50" s="245"/>
      <c r="U50" s="233" t="str">
        <f t="shared" si="11"/>
        <v>-%</v>
      </c>
      <c r="V50" s="234">
        <f t="shared" si="12"/>
        <v>0</v>
      </c>
      <c r="W50" s="123">
        <f>'Start up budget'!H55</f>
        <v>0</v>
      </c>
      <c r="X50" s="141"/>
      <c r="Y50" s="245"/>
      <c r="Z50" s="233" t="str">
        <f t="shared" si="13"/>
        <v>-%</v>
      </c>
      <c r="AA50" s="234">
        <f t="shared" si="14"/>
        <v>0</v>
      </c>
      <c r="AB50" s="123">
        <f t="shared" si="21"/>
        <v>0</v>
      </c>
      <c r="AC50" s="280">
        <f t="shared" si="3"/>
        <v>0</v>
      </c>
      <c r="AD50" s="250">
        <f t="shared" si="19"/>
        <v>0</v>
      </c>
      <c r="AE50" s="233" t="str">
        <f t="shared" si="16"/>
        <v>-%</v>
      </c>
      <c r="AF50" s="234">
        <f t="shared" si="17"/>
        <v>0</v>
      </c>
      <c r="AG50" s="178"/>
      <c r="AO50" s="189" t="b">
        <f t="shared" si="18"/>
        <v>0</v>
      </c>
    </row>
    <row r="51" spans="1:41" x14ac:dyDescent="0.35">
      <c r="A51" s="386"/>
      <c r="B51" s="105">
        <f>'Start up budget'!B56</f>
        <v>0</v>
      </c>
      <c r="C51" s="154">
        <f>'Start up budget'!C56</f>
        <v>0</v>
      </c>
      <c r="D51" s="123">
        <f>'Start up budget'!D56</f>
        <v>0</v>
      </c>
      <c r="E51" s="245"/>
      <c r="F51" s="233" t="str">
        <f t="shared" si="5"/>
        <v>-%</v>
      </c>
      <c r="G51" s="234">
        <f t="shared" si="6"/>
        <v>0</v>
      </c>
      <c r="H51" s="123">
        <f>'Start up budget'!E56</f>
        <v>0</v>
      </c>
      <c r="I51" s="141"/>
      <c r="J51" s="220"/>
      <c r="K51" s="233" t="str">
        <f t="shared" si="7"/>
        <v>-%</v>
      </c>
      <c r="L51" s="234">
        <f t="shared" si="8"/>
        <v>0</v>
      </c>
      <c r="M51" s="123">
        <f>'Start up budget'!F56</f>
        <v>0</v>
      </c>
      <c r="N51" s="141"/>
      <c r="O51" s="245"/>
      <c r="P51" s="233" t="str">
        <f t="shared" si="9"/>
        <v>-%</v>
      </c>
      <c r="Q51" s="234">
        <f t="shared" si="10"/>
        <v>0</v>
      </c>
      <c r="R51" s="123">
        <f>'Start up budget'!G56</f>
        <v>0</v>
      </c>
      <c r="S51" s="141"/>
      <c r="T51" s="245"/>
      <c r="U51" s="233" t="str">
        <f t="shared" si="11"/>
        <v>-%</v>
      </c>
      <c r="V51" s="234">
        <f t="shared" si="12"/>
        <v>0</v>
      </c>
      <c r="W51" s="123">
        <f>'Start up budget'!H56</f>
        <v>0</v>
      </c>
      <c r="X51" s="141"/>
      <c r="Y51" s="245"/>
      <c r="Z51" s="233" t="str">
        <f t="shared" si="13"/>
        <v>-%</v>
      </c>
      <c r="AA51" s="234">
        <f t="shared" si="14"/>
        <v>0</v>
      </c>
      <c r="AB51" s="123">
        <f t="shared" si="21"/>
        <v>0</v>
      </c>
      <c r="AC51" s="280">
        <f t="shared" si="3"/>
        <v>0</v>
      </c>
      <c r="AD51" s="250">
        <f t="shared" si="19"/>
        <v>0</v>
      </c>
      <c r="AE51" s="233" t="str">
        <f t="shared" si="16"/>
        <v>-%</v>
      </c>
      <c r="AF51" s="234">
        <f t="shared" si="17"/>
        <v>0</v>
      </c>
      <c r="AG51" s="178"/>
      <c r="AO51" s="189" t="b">
        <f t="shared" si="18"/>
        <v>0</v>
      </c>
    </row>
    <row r="52" spans="1:41" x14ac:dyDescent="0.35">
      <c r="A52" s="386"/>
      <c r="B52" s="105">
        <f>'Start up budget'!B57</f>
        <v>0</v>
      </c>
      <c r="C52" s="154">
        <f>'Start up budget'!C57</f>
        <v>0</v>
      </c>
      <c r="D52" s="123">
        <f>'Start up budget'!D57</f>
        <v>0</v>
      </c>
      <c r="E52" s="245"/>
      <c r="F52" s="233" t="str">
        <f t="shared" si="5"/>
        <v>-%</v>
      </c>
      <c r="G52" s="234">
        <f t="shared" si="6"/>
        <v>0</v>
      </c>
      <c r="H52" s="123">
        <f>'Start up budget'!E57</f>
        <v>0</v>
      </c>
      <c r="I52" s="141"/>
      <c r="J52" s="220"/>
      <c r="K52" s="233" t="str">
        <f t="shared" si="7"/>
        <v>-%</v>
      </c>
      <c r="L52" s="234">
        <f t="shared" si="8"/>
        <v>0</v>
      </c>
      <c r="M52" s="123">
        <f>'Start up budget'!F57</f>
        <v>0</v>
      </c>
      <c r="N52" s="141"/>
      <c r="O52" s="245"/>
      <c r="P52" s="233" t="str">
        <f t="shared" si="9"/>
        <v>-%</v>
      </c>
      <c r="Q52" s="234">
        <f t="shared" si="10"/>
        <v>0</v>
      </c>
      <c r="R52" s="123">
        <f>'Start up budget'!G57</f>
        <v>0</v>
      </c>
      <c r="S52" s="141"/>
      <c r="T52" s="245"/>
      <c r="U52" s="233" t="str">
        <f t="shared" si="11"/>
        <v>-%</v>
      </c>
      <c r="V52" s="234">
        <f t="shared" si="12"/>
        <v>0</v>
      </c>
      <c r="W52" s="123">
        <f>'Start up budget'!H57</f>
        <v>0</v>
      </c>
      <c r="X52" s="141"/>
      <c r="Y52" s="245"/>
      <c r="Z52" s="233" t="str">
        <f t="shared" si="13"/>
        <v>-%</v>
      </c>
      <c r="AA52" s="234">
        <f t="shared" si="14"/>
        <v>0</v>
      </c>
      <c r="AB52" s="123">
        <f t="shared" si="21"/>
        <v>0</v>
      </c>
      <c r="AC52" s="280">
        <f t="shared" ref="AC52:AC83" si="22">SUM(E52,(IF(J$116=0,(IF(I$116=0,H52,I52)),J52)),(IF(O$116=0,(IF(N$116=0,M52,N52)),O52)), (IF(T$116=0,(IF(S$116=0,R52,S52)),T52)),(IF(Y$116=0,(IF(X$116=0,W52,X52)),Y52)))</f>
        <v>0</v>
      </c>
      <c r="AD52" s="250">
        <f t="shared" si="19"/>
        <v>0</v>
      </c>
      <c r="AE52" s="233" t="str">
        <f t="shared" si="16"/>
        <v>-%</v>
      </c>
      <c r="AF52" s="234">
        <f t="shared" si="17"/>
        <v>0</v>
      </c>
      <c r="AG52" s="178"/>
      <c r="AO52" s="189" t="b">
        <f t="shared" si="18"/>
        <v>0</v>
      </c>
    </row>
    <row r="53" spans="1:41" x14ac:dyDescent="0.35">
      <c r="A53" s="386"/>
      <c r="B53" s="105">
        <f>'Start up budget'!B58</f>
        <v>0</v>
      </c>
      <c r="C53" s="154">
        <f>'Start up budget'!C58</f>
        <v>0</v>
      </c>
      <c r="D53" s="123">
        <f>'Start up budget'!D58</f>
        <v>0</v>
      </c>
      <c r="E53" s="245"/>
      <c r="F53" s="233" t="str">
        <f t="shared" si="5"/>
        <v>-%</v>
      </c>
      <c r="G53" s="234">
        <f t="shared" si="6"/>
        <v>0</v>
      </c>
      <c r="H53" s="123">
        <f>'Start up budget'!E58</f>
        <v>0</v>
      </c>
      <c r="I53" s="141"/>
      <c r="J53" s="220"/>
      <c r="K53" s="233" t="str">
        <f t="shared" si="7"/>
        <v>-%</v>
      </c>
      <c r="L53" s="234">
        <f t="shared" si="8"/>
        <v>0</v>
      </c>
      <c r="M53" s="123">
        <f>'Start up budget'!F58</f>
        <v>0</v>
      </c>
      <c r="N53" s="141"/>
      <c r="O53" s="245"/>
      <c r="P53" s="233" t="str">
        <f t="shared" si="9"/>
        <v>-%</v>
      </c>
      <c r="Q53" s="234">
        <f t="shared" si="10"/>
        <v>0</v>
      </c>
      <c r="R53" s="123">
        <f>'Start up budget'!G58</f>
        <v>0</v>
      </c>
      <c r="S53" s="141"/>
      <c r="T53" s="245"/>
      <c r="U53" s="233" t="str">
        <f t="shared" si="11"/>
        <v>-%</v>
      </c>
      <c r="V53" s="234">
        <f t="shared" si="12"/>
        <v>0</v>
      </c>
      <c r="W53" s="123">
        <f>'Start up budget'!H58</f>
        <v>0</v>
      </c>
      <c r="X53" s="141"/>
      <c r="Y53" s="245"/>
      <c r="Z53" s="233" t="str">
        <f t="shared" si="13"/>
        <v>-%</v>
      </c>
      <c r="AA53" s="234">
        <f t="shared" si="14"/>
        <v>0</v>
      </c>
      <c r="AB53" s="123">
        <f t="shared" si="21"/>
        <v>0</v>
      </c>
      <c r="AC53" s="280">
        <f t="shared" si="22"/>
        <v>0</v>
      </c>
      <c r="AD53" s="250">
        <f t="shared" si="19"/>
        <v>0</v>
      </c>
      <c r="AE53" s="233" t="str">
        <f t="shared" si="16"/>
        <v>-%</v>
      </c>
      <c r="AF53" s="234">
        <f t="shared" si="17"/>
        <v>0</v>
      </c>
      <c r="AG53" s="178"/>
      <c r="AO53" s="189" t="b">
        <f t="shared" si="18"/>
        <v>0</v>
      </c>
    </row>
    <row r="54" spans="1:41" x14ac:dyDescent="0.35">
      <c r="A54" s="386"/>
      <c r="B54" s="105">
        <f>'Start up budget'!B59</f>
        <v>0</v>
      </c>
      <c r="C54" s="154">
        <f>'Start up budget'!C59</f>
        <v>0</v>
      </c>
      <c r="D54" s="123">
        <f>'Start up budget'!D59</f>
        <v>0</v>
      </c>
      <c r="E54" s="245"/>
      <c r="F54" s="233" t="str">
        <f t="shared" si="5"/>
        <v>-%</v>
      </c>
      <c r="G54" s="234">
        <f t="shared" si="6"/>
        <v>0</v>
      </c>
      <c r="H54" s="123">
        <f>'Start up budget'!E59</f>
        <v>0</v>
      </c>
      <c r="I54" s="141"/>
      <c r="J54" s="220"/>
      <c r="K54" s="233" t="str">
        <f t="shared" si="7"/>
        <v>-%</v>
      </c>
      <c r="L54" s="234">
        <f t="shared" si="8"/>
        <v>0</v>
      </c>
      <c r="M54" s="123">
        <f>'Start up budget'!F59</f>
        <v>0</v>
      </c>
      <c r="N54" s="141"/>
      <c r="O54" s="245"/>
      <c r="P54" s="233" t="str">
        <f t="shared" si="9"/>
        <v>-%</v>
      </c>
      <c r="Q54" s="234">
        <f t="shared" si="10"/>
        <v>0</v>
      </c>
      <c r="R54" s="123">
        <f>'Start up budget'!G59</f>
        <v>0</v>
      </c>
      <c r="S54" s="141"/>
      <c r="T54" s="245"/>
      <c r="U54" s="233" t="str">
        <f t="shared" si="11"/>
        <v>-%</v>
      </c>
      <c r="V54" s="234">
        <f t="shared" si="12"/>
        <v>0</v>
      </c>
      <c r="W54" s="123">
        <f>'Start up budget'!H59</f>
        <v>0</v>
      </c>
      <c r="X54" s="141"/>
      <c r="Y54" s="245"/>
      <c r="Z54" s="233" t="str">
        <f t="shared" si="13"/>
        <v>-%</v>
      </c>
      <c r="AA54" s="234">
        <f t="shared" si="14"/>
        <v>0</v>
      </c>
      <c r="AB54" s="123">
        <f t="shared" si="21"/>
        <v>0</v>
      </c>
      <c r="AC54" s="280">
        <f t="shared" si="22"/>
        <v>0</v>
      </c>
      <c r="AD54" s="250">
        <f t="shared" si="19"/>
        <v>0</v>
      </c>
      <c r="AE54" s="233" t="str">
        <f t="shared" si="16"/>
        <v>-%</v>
      </c>
      <c r="AF54" s="234">
        <f t="shared" si="17"/>
        <v>0</v>
      </c>
      <c r="AG54" s="178"/>
      <c r="AO54" s="189" t="b">
        <f t="shared" si="18"/>
        <v>0</v>
      </c>
    </row>
    <row r="55" spans="1:41" x14ac:dyDescent="0.35">
      <c r="A55" s="386"/>
      <c r="B55" s="105">
        <f>'Start up budget'!B60</f>
        <v>0</v>
      </c>
      <c r="C55" s="154">
        <f>'Start up budget'!C60</f>
        <v>0</v>
      </c>
      <c r="D55" s="123">
        <f>'Start up budget'!D60</f>
        <v>0</v>
      </c>
      <c r="E55" s="245"/>
      <c r="F55" s="233" t="str">
        <f t="shared" si="5"/>
        <v>-%</v>
      </c>
      <c r="G55" s="234">
        <f t="shared" si="6"/>
        <v>0</v>
      </c>
      <c r="H55" s="123">
        <f>'Start up budget'!E60</f>
        <v>0</v>
      </c>
      <c r="I55" s="141"/>
      <c r="J55" s="220"/>
      <c r="K55" s="233" t="str">
        <f t="shared" si="7"/>
        <v>-%</v>
      </c>
      <c r="L55" s="234">
        <f t="shared" si="8"/>
        <v>0</v>
      </c>
      <c r="M55" s="123">
        <f>'Start up budget'!F60</f>
        <v>0</v>
      </c>
      <c r="N55" s="141"/>
      <c r="O55" s="245"/>
      <c r="P55" s="233" t="str">
        <f t="shared" si="9"/>
        <v>-%</v>
      </c>
      <c r="Q55" s="234">
        <f t="shared" si="10"/>
        <v>0</v>
      </c>
      <c r="R55" s="123">
        <f>'Start up budget'!G60</f>
        <v>0</v>
      </c>
      <c r="S55" s="141"/>
      <c r="T55" s="245"/>
      <c r="U55" s="233" t="str">
        <f t="shared" si="11"/>
        <v>-%</v>
      </c>
      <c r="V55" s="234">
        <f t="shared" si="12"/>
        <v>0</v>
      </c>
      <c r="W55" s="123">
        <f>'Start up budget'!H60</f>
        <v>0</v>
      </c>
      <c r="X55" s="141"/>
      <c r="Y55" s="245"/>
      <c r="Z55" s="233" t="str">
        <f t="shared" si="13"/>
        <v>-%</v>
      </c>
      <c r="AA55" s="234">
        <f t="shared" si="14"/>
        <v>0</v>
      </c>
      <c r="AB55" s="123">
        <f t="shared" si="21"/>
        <v>0</v>
      </c>
      <c r="AC55" s="280">
        <f t="shared" si="22"/>
        <v>0</v>
      </c>
      <c r="AD55" s="250">
        <f t="shared" si="19"/>
        <v>0</v>
      </c>
      <c r="AE55" s="233" t="str">
        <f t="shared" si="16"/>
        <v>-%</v>
      </c>
      <c r="AF55" s="234">
        <f t="shared" si="17"/>
        <v>0</v>
      </c>
      <c r="AG55" s="178"/>
      <c r="AO55" s="189" t="b">
        <f t="shared" si="18"/>
        <v>0</v>
      </c>
    </row>
    <row r="56" spans="1:41" x14ac:dyDescent="0.35">
      <c r="A56" s="386"/>
      <c r="B56" s="105">
        <f>'Start up budget'!B61</f>
        <v>0</v>
      </c>
      <c r="C56" s="154">
        <f>'Start up budget'!C61</f>
        <v>0</v>
      </c>
      <c r="D56" s="123">
        <f>'Start up budget'!D61</f>
        <v>0</v>
      </c>
      <c r="E56" s="245"/>
      <c r="F56" s="233" t="str">
        <f t="shared" ref="F56:F70" si="23">IFERROR(-1+(E56/D56),"-%")</f>
        <v>-%</v>
      </c>
      <c r="G56" s="234">
        <f t="shared" ref="G56:G70" si="24">E56-D56</f>
        <v>0</v>
      </c>
      <c r="H56" s="123">
        <f>'Start up budget'!E61</f>
        <v>0</v>
      </c>
      <c r="I56" s="141"/>
      <c r="J56" s="220"/>
      <c r="K56" s="233" t="str">
        <f t="shared" ref="K56:K70" si="25">IFERROR(-1+(IF(I56=0,J56/H56,J56/I56)),"-%")</f>
        <v>-%</v>
      </c>
      <c r="L56" s="234">
        <f t="shared" ref="L56:L70" si="26">IF(I56=0,J56-H56,J56-I56)</f>
        <v>0</v>
      </c>
      <c r="M56" s="123">
        <f>'Start up budget'!F61</f>
        <v>0</v>
      </c>
      <c r="N56" s="141"/>
      <c r="O56" s="245"/>
      <c r="P56" s="233" t="str">
        <f t="shared" ref="P56:P70" si="27">IFERROR(-1+(IF(N56=0,O56/M56,O56/N56)),"-%")</f>
        <v>-%</v>
      </c>
      <c r="Q56" s="234">
        <f t="shared" ref="Q56:Q70" si="28">IF(N56=0,O56-M56,O56-N56)</f>
        <v>0</v>
      </c>
      <c r="R56" s="123">
        <f>'Start up budget'!G61</f>
        <v>0</v>
      </c>
      <c r="S56" s="141"/>
      <c r="T56" s="245"/>
      <c r="U56" s="233" t="str">
        <f t="shared" ref="U56:U70" si="29">IFERROR(-1+(IF(S56=0,T56/R56,T56/S56)),"-%")</f>
        <v>-%</v>
      </c>
      <c r="V56" s="234">
        <f t="shared" ref="V56:V70" si="30">IF(S56=0,T56-R56,T56-S56)</f>
        <v>0</v>
      </c>
      <c r="W56" s="123">
        <f>'Start up budget'!H61</f>
        <v>0</v>
      </c>
      <c r="X56" s="141"/>
      <c r="Y56" s="245"/>
      <c r="Z56" s="233" t="str">
        <f t="shared" ref="Z56:Z70" si="31">IFERROR(-1+(IF(X56=0,Y56/W56,Y56/X56)),"-%")</f>
        <v>-%</v>
      </c>
      <c r="AA56" s="234">
        <f t="shared" ref="AA56:AA70" si="32">IF(X56=0,Y56-W56,Y56-X56)</f>
        <v>0</v>
      </c>
      <c r="AB56" s="123">
        <f t="shared" ref="AB56:AB70" si="33">SUM(D56,H56,M56,R56,W56)</f>
        <v>0</v>
      </c>
      <c r="AC56" s="280">
        <f t="shared" si="22"/>
        <v>0</v>
      </c>
      <c r="AD56" s="250">
        <f t="shared" ref="AD56:AD70" si="34">SUM(E56,J56,O56,T56,Y56)</f>
        <v>0</v>
      </c>
      <c r="AE56" s="233"/>
      <c r="AF56" s="234"/>
      <c r="AG56" s="178"/>
      <c r="AO56" s="189" t="b">
        <f t="shared" si="18"/>
        <v>0</v>
      </c>
    </row>
    <row r="57" spans="1:41" x14ac:dyDescent="0.35">
      <c r="A57" s="386"/>
      <c r="B57" s="105">
        <f>'Start up budget'!B62</f>
        <v>0</v>
      </c>
      <c r="C57" s="154">
        <f>'Start up budget'!C62</f>
        <v>0</v>
      </c>
      <c r="D57" s="123">
        <f>'Start up budget'!D62</f>
        <v>0</v>
      </c>
      <c r="E57" s="245"/>
      <c r="F57" s="233" t="str">
        <f t="shared" si="23"/>
        <v>-%</v>
      </c>
      <c r="G57" s="234">
        <f t="shared" si="24"/>
        <v>0</v>
      </c>
      <c r="H57" s="123">
        <f>'Start up budget'!E62</f>
        <v>0</v>
      </c>
      <c r="I57" s="141"/>
      <c r="J57" s="220"/>
      <c r="K57" s="233" t="str">
        <f t="shared" si="25"/>
        <v>-%</v>
      </c>
      <c r="L57" s="234">
        <f t="shared" si="26"/>
        <v>0</v>
      </c>
      <c r="M57" s="123">
        <f>'Start up budget'!F62</f>
        <v>0</v>
      </c>
      <c r="N57" s="141"/>
      <c r="O57" s="245"/>
      <c r="P57" s="233" t="str">
        <f t="shared" si="27"/>
        <v>-%</v>
      </c>
      <c r="Q57" s="234">
        <f t="shared" si="28"/>
        <v>0</v>
      </c>
      <c r="R57" s="123">
        <f>'Start up budget'!G62</f>
        <v>0</v>
      </c>
      <c r="S57" s="141"/>
      <c r="T57" s="245"/>
      <c r="U57" s="233" t="str">
        <f t="shared" si="29"/>
        <v>-%</v>
      </c>
      <c r="V57" s="234">
        <f t="shared" si="30"/>
        <v>0</v>
      </c>
      <c r="W57" s="123">
        <f>'Start up budget'!H62</f>
        <v>0</v>
      </c>
      <c r="X57" s="141"/>
      <c r="Y57" s="245"/>
      <c r="Z57" s="233" t="str">
        <f t="shared" si="31"/>
        <v>-%</v>
      </c>
      <c r="AA57" s="234">
        <f t="shared" si="32"/>
        <v>0</v>
      </c>
      <c r="AB57" s="123">
        <f t="shared" si="33"/>
        <v>0</v>
      </c>
      <c r="AC57" s="280">
        <f t="shared" si="22"/>
        <v>0</v>
      </c>
      <c r="AD57" s="250">
        <f t="shared" si="34"/>
        <v>0</v>
      </c>
      <c r="AE57" s="233"/>
      <c r="AF57" s="234"/>
      <c r="AG57" s="178"/>
      <c r="AO57" s="189" t="b">
        <f t="shared" si="18"/>
        <v>0</v>
      </c>
    </row>
    <row r="58" spans="1:41" x14ac:dyDescent="0.35">
      <c r="A58" s="386"/>
      <c r="B58" s="105">
        <f>'Start up budget'!B63</f>
        <v>0</v>
      </c>
      <c r="C58" s="154">
        <f>'Start up budget'!C63</f>
        <v>0</v>
      </c>
      <c r="D58" s="123">
        <f>'Start up budget'!D63</f>
        <v>0</v>
      </c>
      <c r="E58" s="245"/>
      <c r="F58" s="233" t="str">
        <f t="shared" si="23"/>
        <v>-%</v>
      </c>
      <c r="G58" s="234">
        <f t="shared" si="24"/>
        <v>0</v>
      </c>
      <c r="H58" s="123">
        <f>'Start up budget'!E63</f>
        <v>0</v>
      </c>
      <c r="I58" s="141"/>
      <c r="J58" s="220"/>
      <c r="K58" s="233" t="str">
        <f t="shared" si="25"/>
        <v>-%</v>
      </c>
      <c r="L58" s="234">
        <f t="shared" si="26"/>
        <v>0</v>
      </c>
      <c r="M58" s="123">
        <f>'Start up budget'!F63</f>
        <v>0</v>
      </c>
      <c r="N58" s="141"/>
      <c r="O58" s="245"/>
      <c r="P58" s="233" t="str">
        <f t="shared" si="27"/>
        <v>-%</v>
      </c>
      <c r="Q58" s="234">
        <f t="shared" si="28"/>
        <v>0</v>
      </c>
      <c r="R58" s="123">
        <f>'Start up budget'!G63</f>
        <v>0</v>
      </c>
      <c r="S58" s="141"/>
      <c r="T58" s="245"/>
      <c r="U58" s="233" t="str">
        <f t="shared" si="29"/>
        <v>-%</v>
      </c>
      <c r="V58" s="234">
        <f t="shared" si="30"/>
        <v>0</v>
      </c>
      <c r="W58" s="123">
        <f>'Start up budget'!H63</f>
        <v>0</v>
      </c>
      <c r="X58" s="141"/>
      <c r="Y58" s="245"/>
      <c r="Z58" s="233" t="str">
        <f t="shared" si="31"/>
        <v>-%</v>
      </c>
      <c r="AA58" s="234">
        <f t="shared" si="32"/>
        <v>0</v>
      </c>
      <c r="AB58" s="123">
        <f t="shared" si="33"/>
        <v>0</v>
      </c>
      <c r="AC58" s="280">
        <f t="shared" si="22"/>
        <v>0</v>
      </c>
      <c r="AD58" s="250">
        <f t="shared" si="34"/>
        <v>0</v>
      </c>
      <c r="AE58" s="233"/>
      <c r="AF58" s="234"/>
      <c r="AG58" s="178"/>
      <c r="AO58" s="189" t="b">
        <f t="shared" si="18"/>
        <v>0</v>
      </c>
    </row>
    <row r="59" spans="1:41" x14ac:dyDescent="0.35">
      <c r="A59" s="386"/>
      <c r="B59" s="105">
        <f>'Start up budget'!B64</f>
        <v>0</v>
      </c>
      <c r="C59" s="154">
        <f>'Start up budget'!C64</f>
        <v>0</v>
      </c>
      <c r="D59" s="123">
        <f>'Start up budget'!D64</f>
        <v>0</v>
      </c>
      <c r="E59" s="245"/>
      <c r="F59" s="233" t="str">
        <f t="shared" si="23"/>
        <v>-%</v>
      </c>
      <c r="G59" s="234">
        <f t="shared" si="24"/>
        <v>0</v>
      </c>
      <c r="H59" s="123">
        <f>'Start up budget'!E64</f>
        <v>0</v>
      </c>
      <c r="I59" s="141"/>
      <c r="J59" s="220"/>
      <c r="K59" s="233" t="str">
        <f t="shared" si="25"/>
        <v>-%</v>
      </c>
      <c r="L59" s="234">
        <f t="shared" si="26"/>
        <v>0</v>
      </c>
      <c r="M59" s="123">
        <f>'Start up budget'!F64</f>
        <v>0</v>
      </c>
      <c r="N59" s="141"/>
      <c r="O59" s="245"/>
      <c r="P59" s="233" t="str">
        <f t="shared" si="27"/>
        <v>-%</v>
      </c>
      <c r="Q59" s="234">
        <f t="shared" si="28"/>
        <v>0</v>
      </c>
      <c r="R59" s="123">
        <f>'Start up budget'!G64</f>
        <v>0</v>
      </c>
      <c r="S59" s="141"/>
      <c r="T59" s="245"/>
      <c r="U59" s="233" t="str">
        <f t="shared" si="29"/>
        <v>-%</v>
      </c>
      <c r="V59" s="234">
        <f t="shared" si="30"/>
        <v>0</v>
      </c>
      <c r="W59" s="123">
        <f>'Start up budget'!H64</f>
        <v>0</v>
      </c>
      <c r="X59" s="141"/>
      <c r="Y59" s="245"/>
      <c r="Z59" s="233" t="str">
        <f t="shared" si="31"/>
        <v>-%</v>
      </c>
      <c r="AA59" s="234">
        <f t="shared" si="32"/>
        <v>0</v>
      </c>
      <c r="AB59" s="123">
        <f t="shared" si="33"/>
        <v>0</v>
      </c>
      <c r="AC59" s="280">
        <f t="shared" si="22"/>
        <v>0</v>
      </c>
      <c r="AD59" s="250">
        <f t="shared" si="34"/>
        <v>0</v>
      </c>
      <c r="AE59" s="233"/>
      <c r="AF59" s="234"/>
      <c r="AG59" s="178"/>
      <c r="AO59" s="189" t="b">
        <f t="shared" si="18"/>
        <v>0</v>
      </c>
    </row>
    <row r="60" spans="1:41" x14ac:dyDescent="0.35">
      <c r="A60" s="386"/>
      <c r="B60" s="105">
        <f>'Start up budget'!B65</f>
        <v>0</v>
      </c>
      <c r="C60" s="154">
        <f>'Start up budget'!C65</f>
        <v>0</v>
      </c>
      <c r="D60" s="123">
        <f>'Start up budget'!D65</f>
        <v>0</v>
      </c>
      <c r="E60" s="245"/>
      <c r="F60" s="233" t="str">
        <f t="shared" si="23"/>
        <v>-%</v>
      </c>
      <c r="G60" s="234">
        <f t="shared" si="24"/>
        <v>0</v>
      </c>
      <c r="H60" s="123">
        <f>'Start up budget'!E65</f>
        <v>0</v>
      </c>
      <c r="I60" s="141"/>
      <c r="J60" s="220"/>
      <c r="K60" s="233" t="str">
        <f t="shared" si="25"/>
        <v>-%</v>
      </c>
      <c r="L60" s="234">
        <f t="shared" si="26"/>
        <v>0</v>
      </c>
      <c r="M60" s="123">
        <f>'Start up budget'!F65</f>
        <v>0</v>
      </c>
      <c r="N60" s="141"/>
      <c r="O60" s="245"/>
      <c r="P60" s="233" t="str">
        <f t="shared" si="27"/>
        <v>-%</v>
      </c>
      <c r="Q60" s="234">
        <f t="shared" si="28"/>
        <v>0</v>
      </c>
      <c r="R60" s="123">
        <f>'Start up budget'!G65</f>
        <v>0</v>
      </c>
      <c r="S60" s="141"/>
      <c r="T60" s="245"/>
      <c r="U60" s="233" t="str">
        <f t="shared" si="29"/>
        <v>-%</v>
      </c>
      <c r="V60" s="234">
        <f t="shared" si="30"/>
        <v>0</v>
      </c>
      <c r="W60" s="123">
        <f>'Start up budget'!H65</f>
        <v>0</v>
      </c>
      <c r="X60" s="141"/>
      <c r="Y60" s="245"/>
      <c r="Z60" s="233" t="str">
        <f t="shared" si="31"/>
        <v>-%</v>
      </c>
      <c r="AA60" s="234">
        <f t="shared" si="32"/>
        <v>0</v>
      </c>
      <c r="AB60" s="123">
        <f t="shared" si="33"/>
        <v>0</v>
      </c>
      <c r="AC60" s="280">
        <f t="shared" si="22"/>
        <v>0</v>
      </c>
      <c r="AD60" s="250">
        <f t="shared" si="34"/>
        <v>0</v>
      </c>
      <c r="AE60" s="233"/>
      <c r="AF60" s="234"/>
      <c r="AG60" s="178"/>
      <c r="AO60" s="189" t="b">
        <f t="shared" si="18"/>
        <v>0</v>
      </c>
    </row>
    <row r="61" spans="1:41" x14ac:dyDescent="0.35">
      <c r="A61" s="386"/>
      <c r="B61" s="105">
        <f>'Start up budget'!B66</f>
        <v>0</v>
      </c>
      <c r="C61" s="154">
        <f>'Start up budget'!C66</f>
        <v>0</v>
      </c>
      <c r="D61" s="123">
        <f>'Start up budget'!D66</f>
        <v>0</v>
      </c>
      <c r="E61" s="245"/>
      <c r="F61" s="233" t="str">
        <f t="shared" si="23"/>
        <v>-%</v>
      </c>
      <c r="G61" s="234">
        <f t="shared" si="24"/>
        <v>0</v>
      </c>
      <c r="H61" s="123">
        <f>'Start up budget'!E66</f>
        <v>0</v>
      </c>
      <c r="I61" s="141"/>
      <c r="J61" s="220"/>
      <c r="K61" s="233" t="str">
        <f t="shared" si="25"/>
        <v>-%</v>
      </c>
      <c r="L61" s="234">
        <f t="shared" si="26"/>
        <v>0</v>
      </c>
      <c r="M61" s="123">
        <f>'Start up budget'!F66</f>
        <v>0</v>
      </c>
      <c r="N61" s="141"/>
      <c r="O61" s="245"/>
      <c r="P61" s="233" t="str">
        <f t="shared" si="27"/>
        <v>-%</v>
      </c>
      <c r="Q61" s="234">
        <f t="shared" si="28"/>
        <v>0</v>
      </c>
      <c r="R61" s="123">
        <f>'Start up budget'!G66</f>
        <v>0</v>
      </c>
      <c r="S61" s="141"/>
      <c r="T61" s="245"/>
      <c r="U61" s="233" t="str">
        <f t="shared" si="29"/>
        <v>-%</v>
      </c>
      <c r="V61" s="234">
        <f t="shared" si="30"/>
        <v>0</v>
      </c>
      <c r="W61" s="123">
        <f>'Start up budget'!H66</f>
        <v>0</v>
      </c>
      <c r="X61" s="141"/>
      <c r="Y61" s="245"/>
      <c r="Z61" s="233" t="str">
        <f t="shared" si="31"/>
        <v>-%</v>
      </c>
      <c r="AA61" s="234">
        <f t="shared" si="32"/>
        <v>0</v>
      </c>
      <c r="AB61" s="123">
        <f t="shared" si="33"/>
        <v>0</v>
      </c>
      <c r="AC61" s="280">
        <f t="shared" si="22"/>
        <v>0</v>
      </c>
      <c r="AD61" s="250">
        <f t="shared" si="34"/>
        <v>0</v>
      </c>
      <c r="AE61" s="233"/>
      <c r="AF61" s="234"/>
      <c r="AG61" s="178"/>
      <c r="AO61" s="189" t="b">
        <f t="shared" si="18"/>
        <v>0</v>
      </c>
    </row>
    <row r="62" spans="1:41" x14ac:dyDescent="0.35">
      <c r="A62" s="386"/>
      <c r="B62" s="105">
        <f>'Start up budget'!B67</f>
        <v>0</v>
      </c>
      <c r="C62" s="154">
        <f>'Start up budget'!C67</f>
        <v>0</v>
      </c>
      <c r="D62" s="123">
        <f>'Start up budget'!D67</f>
        <v>0</v>
      </c>
      <c r="E62" s="245"/>
      <c r="F62" s="233" t="str">
        <f t="shared" si="23"/>
        <v>-%</v>
      </c>
      <c r="G62" s="234">
        <f t="shared" si="24"/>
        <v>0</v>
      </c>
      <c r="H62" s="123">
        <f>'Start up budget'!E67</f>
        <v>0</v>
      </c>
      <c r="I62" s="141"/>
      <c r="J62" s="220"/>
      <c r="K62" s="233" t="str">
        <f t="shared" si="25"/>
        <v>-%</v>
      </c>
      <c r="L62" s="234">
        <f t="shared" si="26"/>
        <v>0</v>
      </c>
      <c r="M62" s="123">
        <f>'Start up budget'!F67</f>
        <v>0</v>
      </c>
      <c r="N62" s="141"/>
      <c r="O62" s="245"/>
      <c r="P62" s="233" t="str">
        <f t="shared" si="27"/>
        <v>-%</v>
      </c>
      <c r="Q62" s="234">
        <f t="shared" si="28"/>
        <v>0</v>
      </c>
      <c r="R62" s="123">
        <f>'Start up budget'!G67</f>
        <v>0</v>
      </c>
      <c r="S62" s="141"/>
      <c r="T62" s="245"/>
      <c r="U62" s="233" t="str">
        <f t="shared" si="29"/>
        <v>-%</v>
      </c>
      <c r="V62" s="234">
        <f t="shared" si="30"/>
        <v>0</v>
      </c>
      <c r="W62" s="123">
        <f>'Start up budget'!H67</f>
        <v>0</v>
      </c>
      <c r="X62" s="141"/>
      <c r="Y62" s="245"/>
      <c r="Z62" s="233" t="str">
        <f t="shared" si="31"/>
        <v>-%</v>
      </c>
      <c r="AA62" s="234">
        <f t="shared" si="32"/>
        <v>0</v>
      </c>
      <c r="AB62" s="123">
        <f t="shared" si="33"/>
        <v>0</v>
      </c>
      <c r="AC62" s="280">
        <f t="shared" si="22"/>
        <v>0</v>
      </c>
      <c r="AD62" s="250">
        <f t="shared" si="34"/>
        <v>0</v>
      </c>
      <c r="AE62" s="233"/>
      <c r="AF62" s="234"/>
      <c r="AG62" s="178"/>
      <c r="AO62" s="189" t="b">
        <f t="shared" si="18"/>
        <v>0</v>
      </c>
    </row>
    <row r="63" spans="1:41" x14ac:dyDescent="0.35">
      <c r="A63" s="386"/>
      <c r="B63" s="105">
        <f>'Start up budget'!B68</f>
        <v>0</v>
      </c>
      <c r="C63" s="154">
        <f>'Start up budget'!C68</f>
        <v>0</v>
      </c>
      <c r="D63" s="123">
        <f>'Start up budget'!D68</f>
        <v>0</v>
      </c>
      <c r="E63" s="245"/>
      <c r="F63" s="233" t="str">
        <f t="shared" si="23"/>
        <v>-%</v>
      </c>
      <c r="G63" s="234">
        <f t="shared" si="24"/>
        <v>0</v>
      </c>
      <c r="H63" s="123">
        <f>'Start up budget'!E68</f>
        <v>0</v>
      </c>
      <c r="I63" s="141"/>
      <c r="J63" s="220"/>
      <c r="K63" s="233" t="str">
        <f t="shared" si="25"/>
        <v>-%</v>
      </c>
      <c r="L63" s="234">
        <f t="shared" si="26"/>
        <v>0</v>
      </c>
      <c r="M63" s="123">
        <f>'Start up budget'!F68</f>
        <v>0</v>
      </c>
      <c r="N63" s="141"/>
      <c r="O63" s="245"/>
      <c r="P63" s="233" t="str">
        <f t="shared" si="27"/>
        <v>-%</v>
      </c>
      <c r="Q63" s="234">
        <f t="shared" si="28"/>
        <v>0</v>
      </c>
      <c r="R63" s="123">
        <f>'Start up budget'!G68</f>
        <v>0</v>
      </c>
      <c r="S63" s="141"/>
      <c r="T63" s="245"/>
      <c r="U63" s="233" t="str">
        <f t="shared" si="29"/>
        <v>-%</v>
      </c>
      <c r="V63" s="234">
        <f t="shared" si="30"/>
        <v>0</v>
      </c>
      <c r="W63" s="123">
        <f>'Start up budget'!H68</f>
        <v>0</v>
      </c>
      <c r="X63" s="141"/>
      <c r="Y63" s="245"/>
      <c r="Z63" s="233" t="str">
        <f t="shared" si="31"/>
        <v>-%</v>
      </c>
      <c r="AA63" s="234">
        <f t="shared" si="32"/>
        <v>0</v>
      </c>
      <c r="AB63" s="123">
        <f t="shared" si="33"/>
        <v>0</v>
      </c>
      <c r="AC63" s="280">
        <f t="shared" si="22"/>
        <v>0</v>
      </c>
      <c r="AD63" s="250">
        <f t="shared" si="34"/>
        <v>0</v>
      </c>
      <c r="AE63" s="233"/>
      <c r="AF63" s="234"/>
      <c r="AG63" s="178"/>
      <c r="AO63" s="189" t="b">
        <f t="shared" si="18"/>
        <v>0</v>
      </c>
    </row>
    <row r="64" spans="1:41" x14ac:dyDescent="0.35">
      <c r="A64" s="386"/>
      <c r="B64" s="105">
        <f>'Start up budget'!B69</f>
        <v>0</v>
      </c>
      <c r="C64" s="154">
        <f>'Start up budget'!C69</f>
        <v>0</v>
      </c>
      <c r="D64" s="123">
        <f>'Start up budget'!D69</f>
        <v>0</v>
      </c>
      <c r="E64" s="245"/>
      <c r="F64" s="233" t="str">
        <f t="shared" si="23"/>
        <v>-%</v>
      </c>
      <c r="G64" s="234">
        <f t="shared" si="24"/>
        <v>0</v>
      </c>
      <c r="H64" s="123">
        <f>'Start up budget'!E69</f>
        <v>0</v>
      </c>
      <c r="I64" s="141"/>
      <c r="J64" s="220"/>
      <c r="K64" s="233" t="str">
        <f t="shared" si="25"/>
        <v>-%</v>
      </c>
      <c r="L64" s="234">
        <f t="shared" si="26"/>
        <v>0</v>
      </c>
      <c r="M64" s="123">
        <f>'Start up budget'!F69</f>
        <v>0</v>
      </c>
      <c r="N64" s="141"/>
      <c r="O64" s="245"/>
      <c r="P64" s="233" t="str">
        <f t="shared" si="27"/>
        <v>-%</v>
      </c>
      <c r="Q64" s="234">
        <f t="shared" si="28"/>
        <v>0</v>
      </c>
      <c r="R64" s="123">
        <f>'Start up budget'!G69</f>
        <v>0</v>
      </c>
      <c r="S64" s="141"/>
      <c r="T64" s="245"/>
      <c r="U64" s="233" t="str">
        <f t="shared" si="29"/>
        <v>-%</v>
      </c>
      <c r="V64" s="234">
        <f t="shared" si="30"/>
        <v>0</v>
      </c>
      <c r="W64" s="123">
        <f>'Start up budget'!H69</f>
        <v>0</v>
      </c>
      <c r="X64" s="141"/>
      <c r="Y64" s="245"/>
      <c r="Z64" s="233" t="str">
        <f t="shared" si="31"/>
        <v>-%</v>
      </c>
      <c r="AA64" s="234">
        <f t="shared" si="32"/>
        <v>0</v>
      </c>
      <c r="AB64" s="123">
        <f t="shared" si="33"/>
        <v>0</v>
      </c>
      <c r="AC64" s="280">
        <f t="shared" si="22"/>
        <v>0</v>
      </c>
      <c r="AD64" s="250">
        <f t="shared" si="34"/>
        <v>0</v>
      </c>
      <c r="AE64" s="233"/>
      <c r="AF64" s="234"/>
      <c r="AG64" s="178"/>
      <c r="AO64" s="189" t="b">
        <f t="shared" si="18"/>
        <v>0</v>
      </c>
    </row>
    <row r="65" spans="1:149" x14ac:dyDescent="0.35">
      <c r="A65" s="386"/>
      <c r="B65" s="105">
        <f>'Start up budget'!B70</f>
        <v>0</v>
      </c>
      <c r="C65" s="154">
        <f>'Start up budget'!C70</f>
        <v>0</v>
      </c>
      <c r="D65" s="123">
        <f>'Start up budget'!D70</f>
        <v>0</v>
      </c>
      <c r="E65" s="245"/>
      <c r="F65" s="233" t="str">
        <f t="shared" si="23"/>
        <v>-%</v>
      </c>
      <c r="G65" s="234">
        <f t="shared" si="24"/>
        <v>0</v>
      </c>
      <c r="H65" s="123">
        <f>'Start up budget'!E70</f>
        <v>0</v>
      </c>
      <c r="I65" s="141"/>
      <c r="J65" s="220"/>
      <c r="K65" s="233" t="str">
        <f t="shared" si="25"/>
        <v>-%</v>
      </c>
      <c r="L65" s="234">
        <f t="shared" si="26"/>
        <v>0</v>
      </c>
      <c r="M65" s="123">
        <f>'Start up budget'!F70</f>
        <v>0</v>
      </c>
      <c r="N65" s="141"/>
      <c r="O65" s="245"/>
      <c r="P65" s="233" t="str">
        <f t="shared" si="27"/>
        <v>-%</v>
      </c>
      <c r="Q65" s="234">
        <f t="shared" si="28"/>
        <v>0</v>
      </c>
      <c r="R65" s="123">
        <f>'Start up budget'!G70</f>
        <v>0</v>
      </c>
      <c r="S65" s="141"/>
      <c r="T65" s="245"/>
      <c r="U65" s="233" t="str">
        <f t="shared" si="29"/>
        <v>-%</v>
      </c>
      <c r="V65" s="234">
        <f t="shared" si="30"/>
        <v>0</v>
      </c>
      <c r="W65" s="123">
        <f>'Start up budget'!H70</f>
        <v>0</v>
      </c>
      <c r="X65" s="141"/>
      <c r="Y65" s="245"/>
      <c r="Z65" s="233" t="str">
        <f t="shared" si="31"/>
        <v>-%</v>
      </c>
      <c r="AA65" s="234">
        <f t="shared" si="32"/>
        <v>0</v>
      </c>
      <c r="AB65" s="123">
        <f t="shared" si="33"/>
        <v>0</v>
      </c>
      <c r="AC65" s="280">
        <f t="shared" si="22"/>
        <v>0</v>
      </c>
      <c r="AD65" s="250">
        <f t="shared" si="34"/>
        <v>0</v>
      </c>
      <c r="AE65" s="233"/>
      <c r="AF65" s="234"/>
      <c r="AG65" s="178"/>
      <c r="AO65" s="189" t="b">
        <f t="shared" si="18"/>
        <v>0</v>
      </c>
    </row>
    <row r="66" spans="1:149" x14ac:dyDescent="0.35">
      <c r="A66" s="386"/>
      <c r="B66" s="105">
        <f>'Start up budget'!B71</f>
        <v>0</v>
      </c>
      <c r="C66" s="154">
        <f>'Start up budget'!C71</f>
        <v>0</v>
      </c>
      <c r="D66" s="123">
        <f>'Start up budget'!D71</f>
        <v>0</v>
      </c>
      <c r="E66" s="245"/>
      <c r="F66" s="233" t="str">
        <f t="shared" si="23"/>
        <v>-%</v>
      </c>
      <c r="G66" s="234">
        <f t="shared" si="24"/>
        <v>0</v>
      </c>
      <c r="H66" s="123">
        <f>'Start up budget'!E71</f>
        <v>0</v>
      </c>
      <c r="I66" s="141"/>
      <c r="J66" s="220"/>
      <c r="K66" s="233" t="str">
        <f t="shared" si="25"/>
        <v>-%</v>
      </c>
      <c r="L66" s="234">
        <f t="shared" si="26"/>
        <v>0</v>
      </c>
      <c r="M66" s="123">
        <f>'Start up budget'!F71</f>
        <v>0</v>
      </c>
      <c r="N66" s="141"/>
      <c r="O66" s="245"/>
      <c r="P66" s="233" t="str">
        <f t="shared" si="27"/>
        <v>-%</v>
      </c>
      <c r="Q66" s="234">
        <f t="shared" si="28"/>
        <v>0</v>
      </c>
      <c r="R66" s="123">
        <f>'Start up budget'!G71</f>
        <v>0</v>
      </c>
      <c r="S66" s="141"/>
      <c r="T66" s="245"/>
      <c r="U66" s="233" t="str">
        <f t="shared" si="29"/>
        <v>-%</v>
      </c>
      <c r="V66" s="234">
        <f t="shared" si="30"/>
        <v>0</v>
      </c>
      <c r="W66" s="123">
        <f>'Start up budget'!H71</f>
        <v>0</v>
      </c>
      <c r="X66" s="141"/>
      <c r="Y66" s="245"/>
      <c r="Z66" s="233" t="str">
        <f t="shared" si="31"/>
        <v>-%</v>
      </c>
      <c r="AA66" s="234">
        <f t="shared" si="32"/>
        <v>0</v>
      </c>
      <c r="AB66" s="123">
        <f t="shared" si="33"/>
        <v>0</v>
      </c>
      <c r="AC66" s="280">
        <f t="shared" si="22"/>
        <v>0</v>
      </c>
      <c r="AD66" s="250">
        <f t="shared" si="34"/>
        <v>0</v>
      </c>
      <c r="AE66" s="233"/>
      <c r="AF66" s="234"/>
      <c r="AG66" s="178"/>
      <c r="AO66" s="189" t="b">
        <f t="shared" si="18"/>
        <v>0</v>
      </c>
    </row>
    <row r="67" spans="1:149" x14ac:dyDescent="0.35">
      <c r="A67" s="386"/>
      <c r="B67" s="105">
        <f>'Start up budget'!B72</f>
        <v>0</v>
      </c>
      <c r="C67" s="154">
        <f>'Start up budget'!C72</f>
        <v>0</v>
      </c>
      <c r="D67" s="123">
        <f>'Start up budget'!D72</f>
        <v>0</v>
      </c>
      <c r="E67" s="245"/>
      <c r="F67" s="233" t="str">
        <f t="shared" si="23"/>
        <v>-%</v>
      </c>
      <c r="G67" s="234">
        <f t="shared" si="24"/>
        <v>0</v>
      </c>
      <c r="H67" s="123">
        <f>'Start up budget'!E72</f>
        <v>0</v>
      </c>
      <c r="I67" s="141"/>
      <c r="J67" s="220"/>
      <c r="K67" s="233" t="str">
        <f t="shared" si="25"/>
        <v>-%</v>
      </c>
      <c r="L67" s="234">
        <f t="shared" si="26"/>
        <v>0</v>
      </c>
      <c r="M67" s="123">
        <f>'Start up budget'!F72</f>
        <v>0</v>
      </c>
      <c r="N67" s="141"/>
      <c r="O67" s="245"/>
      <c r="P67" s="233" t="str">
        <f t="shared" si="27"/>
        <v>-%</v>
      </c>
      <c r="Q67" s="234">
        <f t="shared" si="28"/>
        <v>0</v>
      </c>
      <c r="R67" s="123">
        <f>'Start up budget'!G72</f>
        <v>0</v>
      </c>
      <c r="S67" s="141"/>
      <c r="T67" s="245"/>
      <c r="U67" s="233" t="str">
        <f t="shared" si="29"/>
        <v>-%</v>
      </c>
      <c r="V67" s="234">
        <f t="shared" si="30"/>
        <v>0</v>
      </c>
      <c r="W67" s="123">
        <f>'Start up budget'!H72</f>
        <v>0</v>
      </c>
      <c r="X67" s="141"/>
      <c r="Y67" s="245"/>
      <c r="Z67" s="233" t="str">
        <f t="shared" si="31"/>
        <v>-%</v>
      </c>
      <c r="AA67" s="234">
        <f t="shared" si="32"/>
        <v>0</v>
      </c>
      <c r="AB67" s="123">
        <f t="shared" si="33"/>
        <v>0</v>
      </c>
      <c r="AC67" s="280">
        <f t="shared" si="22"/>
        <v>0</v>
      </c>
      <c r="AD67" s="250">
        <f t="shared" si="34"/>
        <v>0</v>
      </c>
      <c r="AE67" s="233"/>
      <c r="AF67" s="234"/>
      <c r="AG67" s="178"/>
      <c r="AO67" s="189" t="b">
        <f t="shared" si="18"/>
        <v>0</v>
      </c>
    </row>
    <row r="68" spans="1:149" x14ac:dyDescent="0.35">
      <c r="A68" s="386"/>
      <c r="B68" s="105">
        <f>'Start up budget'!B73</f>
        <v>0</v>
      </c>
      <c r="C68" s="154">
        <f>'Start up budget'!C73</f>
        <v>0</v>
      </c>
      <c r="D68" s="123">
        <f>'Start up budget'!D73</f>
        <v>0</v>
      </c>
      <c r="E68" s="245"/>
      <c r="F68" s="233" t="str">
        <f t="shared" si="23"/>
        <v>-%</v>
      </c>
      <c r="G68" s="234">
        <f t="shared" si="24"/>
        <v>0</v>
      </c>
      <c r="H68" s="123">
        <f>'Start up budget'!E73</f>
        <v>0</v>
      </c>
      <c r="I68" s="141"/>
      <c r="J68" s="220"/>
      <c r="K68" s="233" t="str">
        <f t="shared" si="25"/>
        <v>-%</v>
      </c>
      <c r="L68" s="234">
        <f t="shared" si="26"/>
        <v>0</v>
      </c>
      <c r="M68" s="123">
        <f>'Start up budget'!F73</f>
        <v>0</v>
      </c>
      <c r="N68" s="141"/>
      <c r="O68" s="245"/>
      <c r="P68" s="233" t="str">
        <f t="shared" si="27"/>
        <v>-%</v>
      </c>
      <c r="Q68" s="234">
        <f t="shared" si="28"/>
        <v>0</v>
      </c>
      <c r="R68" s="123">
        <f>'Start up budget'!G73</f>
        <v>0</v>
      </c>
      <c r="S68" s="141"/>
      <c r="T68" s="245"/>
      <c r="U68" s="233" t="str">
        <f t="shared" si="29"/>
        <v>-%</v>
      </c>
      <c r="V68" s="234">
        <f t="shared" si="30"/>
        <v>0</v>
      </c>
      <c r="W68" s="123">
        <f>'Start up budget'!H73</f>
        <v>0</v>
      </c>
      <c r="X68" s="141"/>
      <c r="Y68" s="245"/>
      <c r="Z68" s="233" t="str">
        <f t="shared" si="31"/>
        <v>-%</v>
      </c>
      <c r="AA68" s="234">
        <f t="shared" si="32"/>
        <v>0</v>
      </c>
      <c r="AB68" s="123">
        <f t="shared" si="33"/>
        <v>0</v>
      </c>
      <c r="AC68" s="280">
        <f t="shared" si="22"/>
        <v>0</v>
      </c>
      <c r="AD68" s="250">
        <f t="shared" si="34"/>
        <v>0</v>
      </c>
      <c r="AE68" s="233"/>
      <c r="AF68" s="234"/>
      <c r="AG68" s="178"/>
      <c r="AO68" s="189" t="b">
        <f t="shared" si="18"/>
        <v>0</v>
      </c>
    </row>
    <row r="69" spans="1:149" x14ac:dyDescent="0.35">
      <c r="A69" s="386"/>
      <c r="B69" s="105">
        <f>'Start up budget'!B74</f>
        <v>0</v>
      </c>
      <c r="C69" s="154">
        <f>'Start up budget'!C74</f>
        <v>0</v>
      </c>
      <c r="D69" s="123">
        <f>'Start up budget'!D74</f>
        <v>0</v>
      </c>
      <c r="E69" s="245"/>
      <c r="F69" s="233" t="str">
        <f t="shared" si="23"/>
        <v>-%</v>
      </c>
      <c r="G69" s="234">
        <f t="shared" si="24"/>
        <v>0</v>
      </c>
      <c r="H69" s="123">
        <f>'Start up budget'!E74</f>
        <v>0</v>
      </c>
      <c r="I69" s="141"/>
      <c r="J69" s="220"/>
      <c r="K69" s="233" t="str">
        <f t="shared" si="25"/>
        <v>-%</v>
      </c>
      <c r="L69" s="234">
        <f t="shared" si="26"/>
        <v>0</v>
      </c>
      <c r="M69" s="123">
        <f>'Start up budget'!F74</f>
        <v>0</v>
      </c>
      <c r="N69" s="141"/>
      <c r="O69" s="245"/>
      <c r="P69" s="233" t="str">
        <f t="shared" si="27"/>
        <v>-%</v>
      </c>
      <c r="Q69" s="234">
        <f t="shared" si="28"/>
        <v>0</v>
      </c>
      <c r="R69" s="123">
        <f>'Start up budget'!G74</f>
        <v>0</v>
      </c>
      <c r="S69" s="141"/>
      <c r="T69" s="245"/>
      <c r="U69" s="233" t="str">
        <f t="shared" si="29"/>
        <v>-%</v>
      </c>
      <c r="V69" s="234">
        <f t="shared" si="30"/>
        <v>0</v>
      </c>
      <c r="W69" s="123">
        <f>'Start up budget'!H74</f>
        <v>0</v>
      </c>
      <c r="X69" s="141"/>
      <c r="Y69" s="245"/>
      <c r="Z69" s="233" t="str">
        <f t="shared" si="31"/>
        <v>-%</v>
      </c>
      <c r="AA69" s="234">
        <f t="shared" si="32"/>
        <v>0</v>
      </c>
      <c r="AB69" s="123">
        <f t="shared" si="33"/>
        <v>0</v>
      </c>
      <c r="AC69" s="280">
        <f t="shared" si="22"/>
        <v>0</v>
      </c>
      <c r="AD69" s="250">
        <f t="shared" si="34"/>
        <v>0</v>
      </c>
      <c r="AE69" s="233"/>
      <c r="AF69" s="234"/>
      <c r="AG69" s="178"/>
      <c r="AO69" s="189" t="b">
        <f t="shared" si="18"/>
        <v>0</v>
      </c>
    </row>
    <row r="70" spans="1:149" x14ac:dyDescent="0.35">
      <c r="A70" s="386"/>
      <c r="B70" s="105">
        <f>'Start up budget'!B75</f>
        <v>0</v>
      </c>
      <c r="C70" s="154">
        <f>'Start up budget'!C75</f>
        <v>0</v>
      </c>
      <c r="D70" s="123">
        <f>'Start up budget'!D75</f>
        <v>0</v>
      </c>
      <c r="E70" s="245"/>
      <c r="F70" s="233" t="str">
        <f t="shared" si="23"/>
        <v>-%</v>
      </c>
      <c r="G70" s="234">
        <f t="shared" si="24"/>
        <v>0</v>
      </c>
      <c r="H70" s="123">
        <f>'Start up budget'!E75</f>
        <v>0</v>
      </c>
      <c r="I70" s="141"/>
      <c r="J70" s="220"/>
      <c r="K70" s="233" t="str">
        <f t="shared" si="25"/>
        <v>-%</v>
      </c>
      <c r="L70" s="234">
        <f t="shared" si="26"/>
        <v>0</v>
      </c>
      <c r="M70" s="123">
        <f>'Start up budget'!F75</f>
        <v>0</v>
      </c>
      <c r="N70" s="141"/>
      <c r="O70" s="245"/>
      <c r="P70" s="233" t="str">
        <f t="shared" si="27"/>
        <v>-%</v>
      </c>
      <c r="Q70" s="234">
        <f t="shared" si="28"/>
        <v>0</v>
      </c>
      <c r="R70" s="123">
        <f>'Start up budget'!G75</f>
        <v>0</v>
      </c>
      <c r="S70" s="141"/>
      <c r="T70" s="245"/>
      <c r="U70" s="233" t="str">
        <f t="shared" si="29"/>
        <v>-%</v>
      </c>
      <c r="V70" s="234">
        <f t="shared" si="30"/>
        <v>0</v>
      </c>
      <c r="W70" s="123">
        <f>'Start up budget'!H75</f>
        <v>0</v>
      </c>
      <c r="X70" s="141"/>
      <c r="Y70" s="245"/>
      <c r="Z70" s="233" t="str">
        <f t="shared" si="31"/>
        <v>-%</v>
      </c>
      <c r="AA70" s="234">
        <f t="shared" si="32"/>
        <v>0</v>
      </c>
      <c r="AB70" s="123">
        <f t="shared" si="33"/>
        <v>0</v>
      </c>
      <c r="AC70" s="280">
        <f t="shared" si="22"/>
        <v>0</v>
      </c>
      <c r="AD70" s="250">
        <f t="shared" si="34"/>
        <v>0</v>
      </c>
      <c r="AE70" s="233"/>
      <c r="AF70" s="234"/>
      <c r="AG70" s="178"/>
      <c r="AO70" s="189" t="b">
        <f t="shared" si="18"/>
        <v>0</v>
      </c>
    </row>
    <row r="71" spans="1:149" ht="15" thickBot="1" x14ac:dyDescent="0.4">
      <c r="A71" s="386"/>
      <c r="B71" s="106">
        <f>'Start up budget'!B76</f>
        <v>0</v>
      </c>
      <c r="C71" s="154">
        <f>'Start up budget'!C76</f>
        <v>0</v>
      </c>
      <c r="D71" s="124">
        <f>'Start up budget'!D76</f>
        <v>0</v>
      </c>
      <c r="E71" s="246"/>
      <c r="F71" s="233" t="str">
        <f t="shared" si="5"/>
        <v>-%</v>
      </c>
      <c r="G71" s="234">
        <f t="shared" si="6"/>
        <v>0</v>
      </c>
      <c r="H71" s="124">
        <f>'Start up budget'!E76</f>
        <v>0</v>
      </c>
      <c r="I71" s="142"/>
      <c r="J71" s="221"/>
      <c r="K71" s="233" t="str">
        <f t="shared" si="7"/>
        <v>-%</v>
      </c>
      <c r="L71" s="234">
        <f t="shared" si="8"/>
        <v>0</v>
      </c>
      <c r="M71" s="124">
        <f>'Start up budget'!F76</f>
        <v>0</v>
      </c>
      <c r="N71" s="142"/>
      <c r="O71" s="246"/>
      <c r="P71" s="233" t="str">
        <f t="shared" si="9"/>
        <v>-%</v>
      </c>
      <c r="Q71" s="234">
        <f t="shared" si="10"/>
        <v>0</v>
      </c>
      <c r="R71" s="124">
        <f>'Start up budget'!G76</f>
        <v>0</v>
      </c>
      <c r="S71" s="142"/>
      <c r="T71" s="246"/>
      <c r="U71" s="233" t="str">
        <f t="shared" si="11"/>
        <v>-%</v>
      </c>
      <c r="V71" s="234">
        <f t="shared" si="12"/>
        <v>0</v>
      </c>
      <c r="W71" s="124">
        <f>'Start up budget'!H76</f>
        <v>0</v>
      </c>
      <c r="X71" s="142"/>
      <c r="Y71" s="246"/>
      <c r="Z71" s="233" t="str">
        <f t="shared" si="13"/>
        <v>-%</v>
      </c>
      <c r="AA71" s="234">
        <f t="shared" si="14"/>
        <v>0</v>
      </c>
      <c r="AB71" s="124">
        <f t="shared" si="21"/>
        <v>0</v>
      </c>
      <c r="AC71" s="281">
        <f t="shared" si="22"/>
        <v>0</v>
      </c>
      <c r="AD71" s="251">
        <f t="shared" si="19"/>
        <v>0</v>
      </c>
      <c r="AE71" s="233" t="str">
        <f t="shared" si="16"/>
        <v>-%</v>
      </c>
      <c r="AF71" s="234">
        <f t="shared" si="17"/>
        <v>0</v>
      </c>
      <c r="AG71" s="178"/>
      <c r="AO71" s="189" t="b">
        <f t="shared" si="18"/>
        <v>0</v>
      </c>
    </row>
    <row r="72" spans="1:149" s="107" customFormat="1" ht="16" thickBot="1" x14ac:dyDescent="0.4">
      <c r="A72" s="387"/>
      <c r="B72" s="160" t="str">
        <f>'Start up budget'!B77</f>
        <v>TOTAL DIRECT PROJECT COSTS</v>
      </c>
      <c r="C72" s="161"/>
      <c r="D72" s="125">
        <f>'Start up budget'!D77</f>
        <v>0</v>
      </c>
      <c r="E72" s="247">
        <f>SUM(E42:E71)</f>
        <v>0</v>
      </c>
      <c r="F72" s="235" t="str">
        <f t="shared" si="5"/>
        <v>-%</v>
      </c>
      <c r="G72" s="236">
        <f t="shared" si="6"/>
        <v>0</v>
      </c>
      <c r="H72" s="125">
        <f>'Start up budget'!E77</f>
        <v>0</v>
      </c>
      <c r="I72" s="132">
        <f>SUM(I42:I71)</f>
        <v>0</v>
      </c>
      <c r="J72" s="247">
        <f>SUM(J42:J71)</f>
        <v>0</v>
      </c>
      <c r="K72" s="235" t="str">
        <f t="shared" si="7"/>
        <v>-%</v>
      </c>
      <c r="L72" s="236">
        <f t="shared" si="8"/>
        <v>0</v>
      </c>
      <c r="M72" s="129">
        <f>'Start up budget'!F77</f>
        <v>0</v>
      </c>
      <c r="N72" s="132">
        <f>SUM(N42:N71)</f>
        <v>0</v>
      </c>
      <c r="O72" s="247">
        <f>SUM(O42:O71)</f>
        <v>0</v>
      </c>
      <c r="P72" s="235" t="str">
        <f t="shared" si="9"/>
        <v>-%</v>
      </c>
      <c r="Q72" s="236">
        <f t="shared" si="10"/>
        <v>0</v>
      </c>
      <c r="R72" s="129">
        <f>'Start up budget'!G77</f>
        <v>0</v>
      </c>
      <c r="S72" s="132">
        <f>SUM(S42:S71)</f>
        <v>0</v>
      </c>
      <c r="T72" s="247">
        <f>SUM(T42:T71)</f>
        <v>0</v>
      </c>
      <c r="U72" s="235" t="str">
        <f t="shared" si="11"/>
        <v>-%</v>
      </c>
      <c r="V72" s="236">
        <f t="shared" si="12"/>
        <v>0</v>
      </c>
      <c r="W72" s="129">
        <f>'Start up budget'!H77</f>
        <v>0</v>
      </c>
      <c r="X72" s="132">
        <f>SUM(X42:X71)</f>
        <v>0</v>
      </c>
      <c r="Y72" s="247">
        <f>SUM(Y42:Y71)</f>
        <v>0</v>
      </c>
      <c r="Z72" s="235" t="str">
        <f t="shared" si="13"/>
        <v>-%</v>
      </c>
      <c r="AA72" s="236">
        <f t="shared" si="14"/>
        <v>0</v>
      </c>
      <c r="AB72" s="125">
        <f t="shared" si="21"/>
        <v>0</v>
      </c>
      <c r="AC72" s="132">
        <f t="shared" si="22"/>
        <v>0</v>
      </c>
      <c r="AD72" s="252">
        <f t="shared" si="19"/>
        <v>0</v>
      </c>
      <c r="AE72" s="235" t="str">
        <f t="shared" si="16"/>
        <v>-%</v>
      </c>
      <c r="AF72" s="236">
        <f t="shared" si="17"/>
        <v>0</v>
      </c>
      <c r="AG72" s="183"/>
      <c r="AH72" s="61"/>
      <c r="AI72" s="61"/>
      <c r="AJ72" s="61"/>
      <c r="AK72" s="61"/>
      <c r="AL72" s="61"/>
      <c r="AM72" s="61"/>
      <c r="AN72" s="61"/>
      <c r="AO72" s="189" t="b">
        <f t="shared" si="18"/>
        <v>0</v>
      </c>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c r="BW72" s="61"/>
      <c r="BX72" s="61"/>
      <c r="BY72" s="61"/>
      <c r="BZ72" s="61"/>
      <c r="CA72" s="61"/>
      <c r="CB72" s="61"/>
      <c r="CC72" s="61"/>
      <c r="CD72" s="61"/>
      <c r="CE72" s="61"/>
      <c r="CF72" s="61"/>
      <c r="CG72" s="61"/>
      <c r="CH72" s="61"/>
      <c r="CI72" s="61"/>
      <c r="CJ72" s="61"/>
      <c r="CK72" s="61"/>
      <c r="CL72" s="61"/>
      <c r="CM72" s="61"/>
      <c r="CN72" s="61"/>
      <c r="CO72" s="61"/>
      <c r="CP72" s="61"/>
      <c r="CQ72" s="61"/>
      <c r="CR72" s="61"/>
      <c r="CS72" s="61"/>
      <c r="CT72" s="61"/>
      <c r="CU72" s="61"/>
      <c r="CV72" s="61"/>
      <c r="CW72" s="61"/>
      <c r="CX72" s="61"/>
      <c r="CY72" s="61"/>
      <c r="CZ72" s="61"/>
      <c r="DA72" s="61"/>
      <c r="DB72" s="61"/>
      <c r="DC72" s="61"/>
      <c r="DD72" s="61"/>
      <c r="DE72" s="61"/>
      <c r="DF72" s="61"/>
      <c r="DG72" s="61"/>
      <c r="DH72" s="61"/>
      <c r="DI72" s="61"/>
      <c r="DJ72" s="61"/>
      <c r="DK72" s="61"/>
      <c r="DL72" s="61"/>
      <c r="DM72" s="61"/>
      <c r="DN72" s="61"/>
      <c r="DO72" s="61"/>
      <c r="DP72" s="61"/>
      <c r="DQ72" s="61"/>
      <c r="DR72" s="61"/>
      <c r="DS72" s="61"/>
      <c r="DT72" s="61"/>
      <c r="DU72" s="61"/>
      <c r="DV72" s="61"/>
      <c r="DW72" s="61"/>
      <c r="DX72" s="61"/>
      <c r="DY72" s="61"/>
      <c r="DZ72" s="61"/>
      <c r="EA72" s="61"/>
      <c r="EB72" s="61"/>
      <c r="EC72" s="61"/>
      <c r="ED72" s="61"/>
      <c r="EE72" s="61"/>
      <c r="EF72" s="61"/>
      <c r="EG72" s="61"/>
      <c r="EH72" s="61"/>
      <c r="EI72" s="61"/>
      <c r="EJ72" s="61"/>
      <c r="EK72" s="61"/>
      <c r="EL72" s="61"/>
      <c r="EM72" s="61"/>
      <c r="EN72" s="61"/>
      <c r="EO72" s="61"/>
      <c r="EP72" s="61"/>
      <c r="EQ72" s="61"/>
      <c r="ER72" s="61"/>
      <c r="ES72" s="61"/>
    </row>
    <row r="73" spans="1:149" ht="15.75" customHeight="1" x14ac:dyDescent="0.35">
      <c r="A73" s="385" t="s">
        <v>3</v>
      </c>
      <c r="B73" s="104">
        <f>'Start up budget'!B78</f>
        <v>0</v>
      </c>
      <c r="C73" s="154">
        <f>'Start up budget'!C78</f>
        <v>0</v>
      </c>
      <c r="D73" s="127">
        <f>'Start up budget'!D78</f>
        <v>0</v>
      </c>
      <c r="E73" s="243"/>
      <c r="F73" s="233" t="str">
        <f t="shared" si="5"/>
        <v>-%</v>
      </c>
      <c r="G73" s="234">
        <f t="shared" si="6"/>
        <v>0</v>
      </c>
      <c r="H73" s="127">
        <f>'Start up budget'!E78</f>
        <v>0</v>
      </c>
      <c r="I73" s="140"/>
      <c r="J73" s="219"/>
      <c r="K73" s="233" t="str">
        <f t="shared" si="7"/>
        <v>-%</v>
      </c>
      <c r="L73" s="234">
        <f t="shared" si="8"/>
        <v>0</v>
      </c>
      <c r="M73" s="130">
        <f>'Start up budget'!F78</f>
        <v>0</v>
      </c>
      <c r="N73" s="140"/>
      <c r="O73" s="244"/>
      <c r="P73" s="233" t="str">
        <f t="shared" si="9"/>
        <v>-%</v>
      </c>
      <c r="Q73" s="234">
        <f t="shared" si="10"/>
        <v>0</v>
      </c>
      <c r="R73" s="130">
        <f>'Start up budget'!G78</f>
        <v>0</v>
      </c>
      <c r="S73" s="140"/>
      <c r="T73" s="244"/>
      <c r="U73" s="233" t="str">
        <f t="shared" si="11"/>
        <v>-%</v>
      </c>
      <c r="V73" s="234">
        <f t="shared" si="12"/>
        <v>0</v>
      </c>
      <c r="W73" s="130">
        <f>'Start up budget'!H78</f>
        <v>0</v>
      </c>
      <c r="X73" s="140"/>
      <c r="Y73" s="244"/>
      <c r="Z73" s="233" t="str">
        <f t="shared" si="13"/>
        <v>-%</v>
      </c>
      <c r="AA73" s="234">
        <f t="shared" si="14"/>
        <v>0</v>
      </c>
      <c r="AB73" s="130">
        <f t="shared" si="21"/>
        <v>0</v>
      </c>
      <c r="AC73" s="276">
        <f t="shared" si="22"/>
        <v>0</v>
      </c>
      <c r="AD73" s="253">
        <f t="shared" si="19"/>
        <v>0</v>
      </c>
      <c r="AE73" s="233" t="str">
        <f t="shared" si="16"/>
        <v>-%</v>
      </c>
      <c r="AF73" s="234">
        <f t="shared" si="17"/>
        <v>0</v>
      </c>
      <c r="AG73" s="184"/>
      <c r="AO73" s="189" t="b">
        <f t="shared" si="18"/>
        <v>0</v>
      </c>
    </row>
    <row r="74" spans="1:149" ht="15.75" customHeight="1" x14ac:dyDescent="0.35">
      <c r="A74" s="386"/>
      <c r="B74" s="105">
        <f>'Start up budget'!B79</f>
        <v>0</v>
      </c>
      <c r="C74" s="154">
        <f>'Start up budget'!C79</f>
        <v>0</v>
      </c>
      <c r="D74" s="123">
        <f>'Start up budget'!D79</f>
        <v>0</v>
      </c>
      <c r="E74" s="244"/>
      <c r="F74" s="233" t="str">
        <f t="shared" si="5"/>
        <v>-%</v>
      </c>
      <c r="G74" s="234">
        <f t="shared" si="6"/>
        <v>0</v>
      </c>
      <c r="H74" s="123">
        <f>'Start up budget'!E79</f>
        <v>0</v>
      </c>
      <c r="I74" s="140"/>
      <c r="J74" s="219"/>
      <c r="K74" s="233" t="str">
        <f t="shared" si="7"/>
        <v>-%</v>
      </c>
      <c r="L74" s="234">
        <f t="shared" si="8"/>
        <v>0</v>
      </c>
      <c r="M74" s="123">
        <f>'Start up budget'!F79</f>
        <v>0</v>
      </c>
      <c r="N74" s="140"/>
      <c r="O74" s="244"/>
      <c r="P74" s="233" t="str">
        <f t="shared" si="9"/>
        <v>-%</v>
      </c>
      <c r="Q74" s="234">
        <f t="shared" si="10"/>
        <v>0</v>
      </c>
      <c r="R74" s="123">
        <f>'Start up budget'!G79</f>
        <v>0</v>
      </c>
      <c r="S74" s="140"/>
      <c r="T74" s="244"/>
      <c r="U74" s="233" t="str">
        <f t="shared" si="11"/>
        <v>-%</v>
      </c>
      <c r="V74" s="234">
        <f t="shared" si="12"/>
        <v>0</v>
      </c>
      <c r="W74" s="123">
        <f>'Start up budget'!H79</f>
        <v>0</v>
      </c>
      <c r="X74" s="140"/>
      <c r="Y74" s="244"/>
      <c r="Z74" s="233" t="str">
        <f t="shared" si="13"/>
        <v>-%</v>
      </c>
      <c r="AA74" s="234">
        <f t="shared" si="14"/>
        <v>0</v>
      </c>
      <c r="AB74" s="123">
        <f t="shared" si="21"/>
        <v>0</v>
      </c>
      <c r="AC74" s="280">
        <f t="shared" si="22"/>
        <v>0</v>
      </c>
      <c r="AD74" s="250">
        <f t="shared" si="19"/>
        <v>0</v>
      </c>
      <c r="AE74" s="233" t="str">
        <f t="shared" si="16"/>
        <v>-%</v>
      </c>
      <c r="AF74" s="234">
        <f t="shared" si="17"/>
        <v>0</v>
      </c>
      <c r="AG74" s="185"/>
      <c r="AO74" s="189" t="b">
        <f t="shared" si="18"/>
        <v>0</v>
      </c>
    </row>
    <row r="75" spans="1:149" ht="15.75" customHeight="1" x14ac:dyDescent="0.35">
      <c r="A75" s="386"/>
      <c r="B75" s="105">
        <f>'Start up budget'!B80</f>
        <v>0</v>
      </c>
      <c r="C75" s="154">
        <f>'Start up budget'!C80</f>
        <v>0</v>
      </c>
      <c r="D75" s="123">
        <f>'Start up budget'!D80</f>
        <v>0</v>
      </c>
      <c r="E75" s="244"/>
      <c r="F75" s="233" t="str">
        <f t="shared" si="5"/>
        <v>-%</v>
      </c>
      <c r="G75" s="234">
        <f t="shared" si="6"/>
        <v>0</v>
      </c>
      <c r="H75" s="123">
        <f>'Start up budget'!E80</f>
        <v>0</v>
      </c>
      <c r="I75" s="140"/>
      <c r="J75" s="219"/>
      <c r="K75" s="233" t="str">
        <f t="shared" si="7"/>
        <v>-%</v>
      </c>
      <c r="L75" s="234">
        <f t="shared" si="8"/>
        <v>0</v>
      </c>
      <c r="M75" s="123">
        <f>'Start up budget'!F80</f>
        <v>0</v>
      </c>
      <c r="N75" s="140"/>
      <c r="O75" s="244"/>
      <c r="P75" s="233" t="str">
        <f t="shared" si="9"/>
        <v>-%</v>
      </c>
      <c r="Q75" s="234">
        <f t="shared" si="10"/>
        <v>0</v>
      </c>
      <c r="R75" s="123">
        <f>'Start up budget'!G80</f>
        <v>0</v>
      </c>
      <c r="S75" s="140"/>
      <c r="T75" s="244"/>
      <c r="U75" s="233" t="str">
        <f t="shared" si="11"/>
        <v>-%</v>
      </c>
      <c r="V75" s="234">
        <f t="shared" si="12"/>
        <v>0</v>
      </c>
      <c r="W75" s="123">
        <f>'Start up budget'!H80</f>
        <v>0</v>
      </c>
      <c r="X75" s="140"/>
      <c r="Y75" s="244"/>
      <c r="Z75" s="233" t="str">
        <f t="shared" si="13"/>
        <v>-%</v>
      </c>
      <c r="AA75" s="234">
        <f t="shared" si="14"/>
        <v>0</v>
      </c>
      <c r="AB75" s="123">
        <f t="shared" si="21"/>
        <v>0</v>
      </c>
      <c r="AC75" s="280">
        <f t="shared" si="22"/>
        <v>0</v>
      </c>
      <c r="AD75" s="250">
        <f t="shared" si="19"/>
        <v>0</v>
      </c>
      <c r="AE75" s="233" t="str">
        <f t="shared" si="16"/>
        <v>-%</v>
      </c>
      <c r="AF75" s="234">
        <f t="shared" si="17"/>
        <v>0</v>
      </c>
      <c r="AG75" s="185"/>
      <c r="AO75" s="189" t="b">
        <f t="shared" si="18"/>
        <v>0</v>
      </c>
    </row>
    <row r="76" spans="1:149" ht="15.75" customHeight="1" x14ac:dyDescent="0.35">
      <c r="A76" s="386"/>
      <c r="B76" s="105">
        <f>'Start up budget'!B81</f>
        <v>0</v>
      </c>
      <c r="C76" s="154">
        <f>'Start up budget'!C81</f>
        <v>0</v>
      </c>
      <c r="D76" s="123">
        <f>'Start up budget'!D81</f>
        <v>0</v>
      </c>
      <c r="E76" s="244"/>
      <c r="F76" s="233" t="str">
        <f t="shared" si="5"/>
        <v>-%</v>
      </c>
      <c r="G76" s="234">
        <f t="shared" si="6"/>
        <v>0</v>
      </c>
      <c r="H76" s="123">
        <f>'Start up budget'!E81</f>
        <v>0</v>
      </c>
      <c r="I76" s="140"/>
      <c r="J76" s="219"/>
      <c r="K76" s="233" t="str">
        <f t="shared" si="7"/>
        <v>-%</v>
      </c>
      <c r="L76" s="234">
        <f t="shared" si="8"/>
        <v>0</v>
      </c>
      <c r="M76" s="123">
        <f>'Start up budget'!F81</f>
        <v>0</v>
      </c>
      <c r="N76" s="140"/>
      <c r="O76" s="244"/>
      <c r="P76" s="233" t="str">
        <f t="shared" si="9"/>
        <v>-%</v>
      </c>
      <c r="Q76" s="234">
        <f t="shared" si="10"/>
        <v>0</v>
      </c>
      <c r="R76" s="123">
        <f>'Start up budget'!G81</f>
        <v>0</v>
      </c>
      <c r="S76" s="140"/>
      <c r="T76" s="244"/>
      <c r="U76" s="233" t="str">
        <f t="shared" si="11"/>
        <v>-%</v>
      </c>
      <c r="V76" s="234">
        <f t="shared" si="12"/>
        <v>0</v>
      </c>
      <c r="W76" s="123">
        <f>'Start up budget'!H81</f>
        <v>0</v>
      </c>
      <c r="X76" s="140"/>
      <c r="Y76" s="244"/>
      <c r="Z76" s="233" t="str">
        <f t="shared" si="13"/>
        <v>-%</v>
      </c>
      <c r="AA76" s="234">
        <f t="shared" si="14"/>
        <v>0</v>
      </c>
      <c r="AB76" s="123">
        <f t="shared" si="21"/>
        <v>0</v>
      </c>
      <c r="AC76" s="280">
        <f t="shared" si="22"/>
        <v>0</v>
      </c>
      <c r="AD76" s="250">
        <f t="shared" ref="AD76:AD115" si="35">SUM(E76,J76,O76,T76,Y76)</f>
        <v>0</v>
      </c>
      <c r="AE76" s="233" t="str">
        <f t="shared" si="16"/>
        <v>-%</v>
      </c>
      <c r="AF76" s="234">
        <f t="shared" si="17"/>
        <v>0</v>
      </c>
      <c r="AG76" s="185"/>
      <c r="AO76" s="189" t="b">
        <f t="shared" si="18"/>
        <v>0</v>
      </c>
    </row>
    <row r="77" spans="1:149" ht="15.75" customHeight="1" x14ac:dyDescent="0.35">
      <c r="A77" s="386"/>
      <c r="B77" s="105">
        <f>'Start up budget'!B82</f>
        <v>0</v>
      </c>
      <c r="C77" s="154">
        <f>'Start up budget'!C82</f>
        <v>0</v>
      </c>
      <c r="D77" s="123">
        <f>'Start up budget'!D82</f>
        <v>0</v>
      </c>
      <c r="E77" s="244"/>
      <c r="F77" s="233" t="str">
        <f t="shared" si="5"/>
        <v>-%</v>
      </c>
      <c r="G77" s="234">
        <f t="shared" si="6"/>
        <v>0</v>
      </c>
      <c r="H77" s="123">
        <f>'Start up budget'!E82</f>
        <v>0</v>
      </c>
      <c r="I77" s="140"/>
      <c r="J77" s="219"/>
      <c r="K77" s="233" t="str">
        <f t="shared" si="7"/>
        <v>-%</v>
      </c>
      <c r="L77" s="234">
        <f t="shared" si="8"/>
        <v>0</v>
      </c>
      <c r="M77" s="123">
        <f>'Start up budget'!F82</f>
        <v>0</v>
      </c>
      <c r="N77" s="140"/>
      <c r="O77" s="244"/>
      <c r="P77" s="233" t="str">
        <f t="shared" si="9"/>
        <v>-%</v>
      </c>
      <c r="Q77" s="234">
        <f t="shared" si="10"/>
        <v>0</v>
      </c>
      <c r="R77" s="123">
        <f>'Start up budget'!G82</f>
        <v>0</v>
      </c>
      <c r="S77" s="140"/>
      <c r="T77" s="244"/>
      <c r="U77" s="233" t="str">
        <f t="shared" si="11"/>
        <v>-%</v>
      </c>
      <c r="V77" s="234">
        <f t="shared" si="12"/>
        <v>0</v>
      </c>
      <c r="W77" s="123">
        <f>'Start up budget'!H82</f>
        <v>0</v>
      </c>
      <c r="X77" s="140"/>
      <c r="Y77" s="244"/>
      <c r="Z77" s="233" t="str">
        <f t="shared" si="13"/>
        <v>-%</v>
      </c>
      <c r="AA77" s="234">
        <f t="shared" si="14"/>
        <v>0</v>
      </c>
      <c r="AB77" s="123">
        <f t="shared" si="21"/>
        <v>0</v>
      </c>
      <c r="AC77" s="280">
        <f t="shared" si="22"/>
        <v>0</v>
      </c>
      <c r="AD77" s="250">
        <f t="shared" si="35"/>
        <v>0</v>
      </c>
      <c r="AE77" s="233" t="str">
        <f t="shared" si="16"/>
        <v>-%</v>
      </c>
      <c r="AF77" s="234">
        <f t="shared" si="17"/>
        <v>0</v>
      </c>
      <c r="AG77" s="185"/>
      <c r="AO77" s="189" t="b">
        <f t="shared" si="18"/>
        <v>0</v>
      </c>
    </row>
    <row r="78" spans="1:149" ht="15.75" customHeight="1" x14ac:dyDescent="0.35">
      <c r="A78" s="386"/>
      <c r="B78" s="105">
        <f>'Start up budget'!B83</f>
        <v>0</v>
      </c>
      <c r="C78" s="154">
        <f>'Start up budget'!C83</f>
        <v>0</v>
      </c>
      <c r="D78" s="123">
        <f>'Start up budget'!D83</f>
        <v>0</v>
      </c>
      <c r="E78" s="244"/>
      <c r="F78" s="233" t="str">
        <f t="shared" si="5"/>
        <v>-%</v>
      </c>
      <c r="G78" s="234">
        <f t="shared" si="6"/>
        <v>0</v>
      </c>
      <c r="H78" s="123">
        <f>'Start up budget'!E83</f>
        <v>0</v>
      </c>
      <c r="I78" s="140"/>
      <c r="J78" s="219"/>
      <c r="K78" s="233" t="str">
        <f t="shared" si="7"/>
        <v>-%</v>
      </c>
      <c r="L78" s="234">
        <f t="shared" si="8"/>
        <v>0</v>
      </c>
      <c r="M78" s="123">
        <f>'Start up budget'!F83</f>
        <v>0</v>
      </c>
      <c r="N78" s="140"/>
      <c r="O78" s="244"/>
      <c r="P78" s="233" t="str">
        <f t="shared" si="9"/>
        <v>-%</v>
      </c>
      <c r="Q78" s="234">
        <f t="shared" si="10"/>
        <v>0</v>
      </c>
      <c r="R78" s="123">
        <f>'Start up budget'!G83</f>
        <v>0</v>
      </c>
      <c r="S78" s="140"/>
      <c r="T78" s="244"/>
      <c r="U78" s="233" t="str">
        <f t="shared" si="11"/>
        <v>-%</v>
      </c>
      <c r="V78" s="234">
        <f t="shared" si="12"/>
        <v>0</v>
      </c>
      <c r="W78" s="123">
        <f>'Start up budget'!H83</f>
        <v>0</v>
      </c>
      <c r="X78" s="140"/>
      <c r="Y78" s="244"/>
      <c r="Z78" s="233" t="str">
        <f t="shared" si="13"/>
        <v>-%</v>
      </c>
      <c r="AA78" s="234">
        <f t="shared" si="14"/>
        <v>0</v>
      </c>
      <c r="AB78" s="123">
        <f t="shared" si="21"/>
        <v>0</v>
      </c>
      <c r="AC78" s="280">
        <f t="shared" si="22"/>
        <v>0</v>
      </c>
      <c r="AD78" s="250">
        <f t="shared" si="35"/>
        <v>0</v>
      </c>
      <c r="AE78" s="233" t="str">
        <f t="shared" si="16"/>
        <v>-%</v>
      </c>
      <c r="AF78" s="234">
        <f t="shared" si="17"/>
        <v>0</v>
      </c>
      <c r="AG78" s="185"/>
      <c r="AO78" s="189" t="b">
        <f t="shared" si="18"/>
        <v>0</v>
      </c>
    </row>
    <row r="79" spans="1:149" ht="15.75" customHeight="1" x14ac:dyDescent="0.35">
      <c r="A79" s="386"/>
      <c r="B79" s="105">
        <f>'Start up budget'!B84</f>
        <v>0</v>
      </c>
      <c r="C79" s="154">
        <f>'Start up budget'!C84</f>
        <v>0</v>
      </c>
      <c r="D79" s="123">
        <f>'Start up budget'!D84</f>
        <v>0</v>
      </c>
      <c r="E79" s="244"/>
      <c r="F79" s="233" t="str">
        <f t="shared" si="5"/>
        <v>-%</v>
      </c>
      <c r="G79" s="234">
        <f t="shared" si="6"/>
        <v>0</v>
      </c>
      <c r="H79" s="123">
        <f>'Start up budget'!E84</f>
        <v>0</v>
      </c>
      <c r="I79" s="140"/>
      <c r="J79" s="219"/>
      <c r="K79" s="233" t="str">
        <f t="shared" si="7"/>
        <v>-%</v>
      </c>
      <c r="L79" s="234">
        <f t="shared" si="8"/>
        <v>0</v>
      </c>
      <c r="M79" s="123">
        <f>'Start up budget'!F84</f>
        <v>0</v>
      </c>
      <c r="N79" s="140"/>
      <c r="O79" s="244"/>
      <c r="P79" s="233" t="str">
        <f t="shared" si="9"/>
        <v>-%</v>
      </c>
      <c r="Q79" s="234">
        <f t="shared" si="10"/>
        <v>0</v>
      </c>
      <c r="R79" s="123">
        <f>'Start up budget'!G84</f>
        <v>0</v>
      </c>
      <c r="S79" s="140"/>
      <c r="T79" s="244"/>
      <c r="U79" s="233" t="str">
        <f t="shared" si="11"/>
        <v>-%</v>
      </c>
      <c r="V79" s="234">
        <f t="shared" si="12"/>
        <v>0</v>
      </c>
      <c r="W79" s="123">
        <f>'Start up budget'!H84</f>
        <v>0</v>
      </c>
      <c r="X79" s="140"/>
      <c r="Y79" s="244"/>
      <c r="Z79" s="233" t="str">
        <f t="shared" si="13"/>
        <v>-%</v>
      </c>
      <c r="AA79" s="234">
        <f t="shared" si="14"/>
        <v>0</v>
      </c>
      <c r="AB79" s="123">
        <f t="shared" si="21"/>
        <v>0</v>
      </c>
      <c r="AC79" s="280">
        <f t="shared" si="22"/>
        <v>0</v>
      </c>
      <c r="AD79" s="250">
        <f t="shared" si="35"/>
        <v>0</v>
      </c>
      <c r="AE79" s="233" t="str">
        <f t="shared" si="16"/>
        <v>-%</v>
      </c>
      <c r="AF79" s="234">
        <f t="shared" si="17"/>
        <v>0</v>
      </c>
      <c r="AG79" s="185"/>
      <c r="AO79" s="189" t="b">
        <f t="shared" si="18"/>
        <v>0</v>
      </c>
    </row>
    <row r="80" spans="1:149" x14ac:dyDescent="0.35">
      <c r="A80" s="386"/>
      <c r="B80" s="105">
        <f>'Start up budget'!B85</f>
        <v>0</v>
      </c>
      <c r="C80" s="154">
        <f>'Start up budget'!C85</f>
        <v>0</v>
      </c>
      <c r="D80" s="123">
        <f>'Start up budget'!D85</f>
        <v>0</v>
      </c>
      <c r="E80" s="245"/>
      <c r="F80" s="233" t="str">
        <f t="shared" si="5"/>
        <v>-%</v>
      </c>
      <c r="G80" s="234">
        <f t="shared" si="6"/>
        <v>0</v>
      </c>
      <c r="H80" s="123">
        <f>'Start up budget'!E85</f>
        <v>0</v>
      </c>
      <c r="I80" s="141"/>
      <c r="J80" s="220"/>
      <c r="K80" s="233" t="str">
        <f t="shared" si="7"/>
        <v>-%</v>
      </c>
      <c r="L80" s="234">
        <f t="shared" si="8"/>
        <v>0</v>
      </c>
      <c r="M80" s="123">
        <f>'Start up budget'!F85</f>
        <v>0</v>
      </c>
      <c r="N80" s="141"/>
      <c r="O80" s="245"/>
      <c r="P80" s="233" t="str">
        <f t="shared" si="9"/>
        <v>-%</v>
      </c>
      <c r="Q80" s="234">
        <f t="shared" si="10"/>
        <v>0</v>
      </c>
      <c r="R80" s="123">
        <f>'Start up budget'!G85</f>
        <v>0</v>
      </c>
      <c r="S80" s="141"/>
      <c r="T80" s="245"/>
      <c r="U80" s="233" t="str">
        <f t="shared" si="11"/>
        <v>-%</v>
      </c>
      <c r="V80" s="234">
        <f t="shared" si="12"/>
        <v>0</v>
      </c>
      <c r="W80" s="123">
        <f>'Start up budget'!H85</f>
        <v>0</v>
      </c>
      <c r="X80" s="141"/>
      <c r="Y80" s="245"/>
      <c r="Z80" s="233" t="str">
        <f t="shared" si="13"/>
        <v>-%</v>
      </c>
      <c r="AA80" s="234">
        <f t="shared" si="14"/>
        <v>0</v>
      </c>
      <c r="AB80" s="123">
        <f t="shared" si="21"/>
        <v>0</v>
      </c>
      <c r="AC80" s="280">
        <f t="shared" si="22"/>
        <v>0</v>
      </c>
      <c r="AD80" s="250">
        <f t="shared" si="35"/>
        <v>0</v>
      </c>
      <c r="AE80" s="233" t="str">
        <f t="shared" si="16"/>
        <v>-%</v>
      </c>
      <c r="AF80" s="234">
        <f t="shared" si="17"/>
        <v>0</v>
      </c>
      <c r="AG80" s="185"/>
      <c r="AO80" s="189" t="b">
        <f t="shared" si="18"/>
        <v>0</v>
      </c>
    </row>
    <row r="81" spans="1:149" ht="15" thickBot="1" x14ac:dyDescent="0.4">
      <c r="A81" s="386"/>
      <c r="B81" s="106">
        <f>'Start up budget'!B86</f>
        <v>0</v>
      </c>
      <c r="C81" s="154">
        <f>'Start up budget'!C86</f>
        <v>0</v>
      </c>
      <c r="D81" s="124">
        <f>'Start up budget'!D86</f>
        <v>0</v>
      </c>
      <c r="E81" s="246"/>
      <c r="F81" s="233" t="str">
        <f t="shared" si="5"/>
        <v>-%</v>
      </c>
      <c r="G81" s="234">
        <f t="shared" si="6"/>
        <v>0</v>
      </c>
      <c r="H81" s="124">
        <f>'Start up budget'!E86</f>
        <v>0</v>
      </c>
      <c r="I81" s="142"/>
      <c r="J81" s="221"/>
      <c r="K81" s="233" t="str">
        <f t="shared" si="7"/>
        <v>-%</v>
      </c>
      <c r="L81" s="234">
        <f t="shared" si="8"/>
        <v>0</v>
      </c>
      <c r="M81" s="124">
        <f>'Start up budget'!F86</f>
        <v>0</v>
      </c>
      <c r="N81" s="142"/>
      <c r="O81" s="246"/>
      <c r="P81" s="233" t="str">
        <f t="shared" si="9"/>
        <v>-%</v>
      </c>
      <c r="Q81" s="234">
        <f t="shared" si="10"/>
        <v>0</v>
      </c>
      <c r="R81" s="124">
        <f>'Start up budget'!G86</f>
        <v>0</v>
      </c>
      <c r="S81" s="142"/>
      <c r="T81" s="246"/>
      <c r="U81" s="233" t="str">
        <f t="shared" si="11"/>
        <v>-%</v>
      </c>
      <c r="V81" s="234">
        <f t="shared" si="12"/>
        <v>0</v>
      </c>
      <c r="W81" s="124">
        <f>'Start up budget'!H86</f>
        <v>0</v>
      </c>
      <c r="X81" s="142"/>
      <c r="Y81" s="246"/>
      <c r="Z81" s="233" t="str">
        <f t="shared" si="13"/>
        <v>-%</v>
      </c>
      <c r="AA81" s="234">
        <f t="shared" si="14"/>
        <v>0</v>
      </c>
      <c r="AB81" s="124">
        <f t="shared" si="21"/>
        <v>0</v>
      </c>
      <c r="AC81" s="281">
        <f t="shared" si="22"/>
        <v>0</v>
      </c>
      <c r="AD81" s="251">
        <f t="shared" si="35"/>
        <v>0</v>
      </c>
      <c r="AE81" s="233" t="str">
        <f t="shared" si="16"/>
        <v>-%</v>
      </c>
      <c r="AF81" s="234">
        <f t="shared" si="17"/>
        <v>0</v>
      </c>
      <c r="AG81" s="186"/>
      <c r="AO81" s="189" t="b">
        <f t="shared" si="18"/>
        <v>0</v>
      </c>
    </row>
    <row r="82" spans="1:149" s="107" customFormat="1" ht="31.5" thickBot="1" x14ac:dyDescent="0.4">
      <c r="A82" s="387"/>
      <c r="B82" s="160" t="str">
        <f>'Start up budget'!B87</f>
        <v>TOTAL MONITORING, EVALUATION AND LEARNING</v>
      </c>
      <c r="C82" s="161"/>
      <c r="D82" s="125">
        <f>'Start up budget'!D87</f>
        <v>0</v>
      </c>
      <c r="E82" s="247">
        <f>SUM(E73:E81)</f>
        <v>0</v>
      </c>
      <c r="F82" s="235" t="str">
        <f t="shared" si="5"/>
        <v>-%</v>
      </c>
      <c r="G82" s="236">
        <f t="shared" si="6"/>
        <v>0</v>
      </c>
      <c r="H82" s="125">
        <f>'Start up budget'!E87</f>
        <v>0</v>
      </c>
      <c r="I82" s="132">
        <f>SUM(I73:I81)</f>
        <v>0</v>
      </c>
      <c r="J82" s="247">
        <f>SUM(J73:J81)</f>
        <v>0</v>
      </c>
      <c r="K82" s="235" t="str">
        <f t="shared" si="7"/>
        <v>-%</v>
      </c>
      <c r="L82" s="236">
        <f t="shared" si="8"/>
        <v>0</v>
      </c>
      <c r="M82" s="129">
        <f>'Start up budget'!F87</f>
        <v>0</v>
      </c>
      <c r="N82" s="132">
        <f>SUM(N73:N81)</f>
        <v>0</v>
      </c>
      <c r="O82" s="247">
        <f>SUM(O73:O81)</f>
        <v>0</v>
      </c>
      <c r="P82" s="235" t="str">
        <f t="shared" si="9"/>
        <v>-%</v>
      </c>
      <c r="Q82" s="236">
        <f t="shared" si="10"/>
        <v>0</v>
      </c>
      <c r="R82" s="129">
        <f>'Start up budget'!G87</f>
        <v>0</v>
      </c>
      <c r="S82" s="132">
        <f>SUM(S73:S81)</f>
        <v>0</v>
      </c>
      <c r="T82" s="247">
        <f>SUM(T73:T81)</f>
        <v>0</v>
      </c>
      <c r="U82" s="235" t="str">
        <f t="shared" si="11"/>
        <v>-%</v>
      </c>
      <c r="V82" s="236">
        <f t="shared" si="12"/>
        <v>0</v>
      </c>
      <c r="W82" s="129">
        <f>'Start up budget'!H87</f>
        <v>0</v>
      </c>
      <c r="X82" s="132">
        <f>SUM(X73:X81)</f>
        <v>0</v>
      </c>
      <c r="Y82" s="247">
        <f>SUM(Y73:Y81)</f>
        <v>0</v>
      </c>
      <c r="Z82" s="235" t="str">
        <f t="shared" si="13"/>
        <v>-%</v>
      </c>
      <c r="AA82" s="236">
        <f t="shared" si="14"/>
        <v>0</v>
      </c>
      <c r="AB82" s="131">
        <f t="shared" si="21"/>
        <v>0</v>
      </c>
      <c r="AC82" s="132">
        <f t="shared" si="22"/>
        <v>0</v>
      </c>
      <c r="AD82" s="254">
        <f t="shared" si="35"/>
        <v>0</v>
      </c>
      <c r="AE82" s="235" t="str">
        <f t="shared" si="16"/>
        <v>-%</v>
      </c>
      <c r="AF82" s="236">
        <f t="shared" si="17"/>
        <v>0</v>
      </c>
      <c r="AG82" s="187"/>
      <c r="AH82" s="61"/>
      <c r="AI82" s="61"/>
      <c r="AJ82" s="61"/>
      <c r="AK82" s="61"/>
      <c r="AL82" s="61"/>
      <c r="AM82" s="61"/>
      <c r="AN82" s="61"/>
      <c r="AO82" s="189" t="b">
        <f t="shared" si="18"/>
        <v>0</v>
      </c>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c r="BN82" s="61"/>
      <c r="BO82" s="61"/>
      <c r="BP82" s="61"/>
      <c r="BQ82" s="61"/>
      <c r="BR82" s="61"/>
      <c r="BS82" s="61"/>
      <c r="BT82" s="61"/>
      <c r="BU82" s="61"/>
      <c r="BV82" s="61"/>
      <c r="BW82" s="61"/>
      <c r="BX82" s="61"/>
      <c r="BY82" s="61"/>
      <c r="BZ82" s="61"/>
      <c r="CA82" s="61"/>
      <c r="CB82" s="61"/>
      <c r="CC82" s="61"/>
      <c r="CD82" s="61"/>
      <c r="CE82" s="61"/>
      <c r="CF82" s="61"/>
      <c r="CG82" s="61"/>
      <c r="CH82" s="61"/>
      <c r="CI82" s="61"/>
      <c r="CJ82" s="61"/>
      <c r="CK82" s="61"/>
      <c r="CL82" s="61"/>
      <c r="CM82" s="61"/>
      <c r="CN82" s="61"/>
      <c r="CO82" s="61"/>
      <c r="CP82" s="61"/>
      <c r="CQ82" s="61"/>
      <c r="CR82" s="61"/>
      <c r="CS82" s="61"/>
      <c r="CT82" s="61"/>
      <c r="CU82" s="61"/>
      <c r="CV82" s="61"/>
      <c r="CW82" s="61"/>
      <c r="CX82" s="61"/>
      <c r="CY82" s="61"/>
      <c r="CZ82" s="61"/>
      <c r="DA82" s="61"/>
      <c r="DB82" s="61"/>
      <c r="DC82" s="61"/>
      <c r="DD82" s="61"/>
      <c r="DE82" s="61"/>
      <c r="DF82" s="61"/>
      <c r="DG82" s="61"/>
      <c r="DH82" s="61"/>
      <c r="DI82" s="61"/>
      <c r="DJ82" s="61"/>
      <c r="DK82" s="61"/>
      <c r="DL82" s="61"/>
      <c r="DM82" s="61"/>
      <c r="DN82" s="61"/>
      <c r="DO82" s="61"/>
      <c r="DP82" s="61"/>
      <c r="DQ82" s="61"/>
      <c r="DR82" s="61"/>
      <c r="DS82" s="61"/>
      <c r="DT82" s="61"/>
      <c r="DU82" s="61"/>
      <c r="DV82" s="61"/>
      <c r="DW82" s="61"/>
      <c r="DX82" s="61"/>
      <c r="DY82" s="61"/>
      <c r="DZ82" s="61"/>
      <c r="EA82" s="61"/>
      <c r="EB82" s="61"/>
      <c r="EC82" s="61"/>
      <c r="ED82" s="61"/>
      <c r="EE82" s="61"/>
      <c r="EF82" s="61"/>
      <c r="EG82" s="61"/>
      <c r="EH82" s="61"/>
      <c r="EI82" s="61"/>
      <c r="EJ82" s="61"/>
      <c r="EK82" s="61"/>
      <c r="EL82" s="61"/>
      <c r="EM82" s="61"/>
      <c r="EN82" s="61"/>
      <c r="EO82" s="61"/>
      <c r="EP82" s="61"/>
      <c r="EQ82" s="61"/>
      <c r="ER82" s="61"/>
      <c r="ES82" s="61"/>
    </row>
    <row r="83" spans="1:149" ht="15.75" customHeight="1" x14ac:dyDescent="0.35">
      <c r="A83" s="385" t="s">
        <v>158</v>
      </c>
      <c r="B83" s="104">
        <f>'Start up budget'!B88</f>
        <v>0</v>
      </c>
      <c r="C83" s="154">
        <f>'Start up budget'!C88</f>
        <v>0</v>
      </c>
      <c r="D83" s="127">
        <f>'Start up budget'!D88</f>
        <v>0</v>
      </c>
      <c r="E83" s="243"/>
      <c r="F83" s="233" t="str">
        <f t="shared" si="5"/>
        <v>-%</v>
      </c>
      <c r="G83" s="234">
        <f t="shared" si="6"/>
        <v>0</v>
      </c>
      <c r="H83" s="127">
        <f>'Start up budget'!E88</f>
        <v>0</v>
      </c>
      <c r="I83" s="140"/>
      <c r="J83" s="219"/>
      <c r="K83" s="233" t="str">
        <f t="shared" si="7"/>
        <v>-%</v>
      </c>
      <c r="L83" s="234">
        <f t="shared" si="8"/>
        <v>0</v>
      </c>
      <c r="M83" s="130">
        <f>'Start up budget'!F88</f>
        <v>0</v>
      </c>
      <c r="N83" s="140"/>
      <c r="O83" s="244"/>
      <c r="P83" s="233" t="str">
        <f t="shared" si="9"/>
        <v>-%</v>
      </c>
      <c r="Q83" s="234">
        <f t="shared" si="10"/>
        <v>0</v>
      </c>
      <c r="R83" s="130">
        <f>'Start up budget'!G88</f>
        <v>0</v>
      </c>
      <c r="S83" s="140"/>
      <c r="T83" s="244"/>
      <c r="U83" s="233" t="str">
        <f t="shared" si="11"/>
        <v>-%</v>
      </c>
      <c r="V83" s="234">
        <f t="shared" si="12"/>
        <v>0</v>
      </c>
      <c r="W83" s="130">
        <f>'Start up budget'!H88</f>
        <v>0</v>
      </c>
      <c r="X83" s="140"/>
      <c r="Y83" s="244"/>
      <c r="Z83" s="233" t="str">
        <f t="shared" si="13"/>
        <v>-%</v>
      </c>
      <c r="AA83" s="234">
        <f t="shared" si="14"/>
        <v>0</v>
      </c>
      <c r="AB83" s="130">
        <f t="shared" si="21"/>
        <v>0</v>
      </c>
      <c r="AC83" s="276">
        <f>SUM(E83,(IF(J$116=0,(IF(I$116=0,H83,I83)),J83)),(IF(O$116=0,(IF(N$116=0,M83,N83)),O83)), (IF(T$116=0,(IF(S$116=0,R83,S83)),T83)),(IF(Y$116=0,(IF(X$116=0,W83,X83)),Y83)))</f>
        <v>0</v>
      </c>
      <c r="AD83" s="253">
        <f t="shared" si="35"/>
        <v>0</v>
      </c>
      <c r="AE83" s="233" t="str">
        <f t="shared" si="16"/>
        <v>-%</v>
      </c>
      <c r="AF83" s="234">
        <f t="shared" si="17"/>
        <v>0</v>
      </c>
      <c r="AG83" s="174"/>
      <c r="AO83" s="189" t="b">
        <f t="shared" si="18"/>
        <v>0</v>
      </c>
    </row>
    <row r="84" spans="1:149" x14ac:dyDescent="0.35">
      <c r="A84" s="386"/>
      <c r="B84" s="105">
        <f>'Start up budget'!B89</f>
        <v>0</v>
      </c>
      <c r="C84" s="154">
        <f>'Start up budget'!C89</f>
        <v>0</v>
      </c>
      <c r="D84" s="123">
        <f>'Start up budget'!D89</f>
        <v>0</v>
      </c>
      <c r="E84" s="245"/>
      <c r="F84" s="233" t="str">
        <f t="shared" si="5"/>
        <v>-%</v>
      </c>
      <c r="G84" s="234">
        <f t="shared" si="6"/>
        <v>0</v>
      </c>
      <c r="H84" s="123">
        <f>'Start up budget'!E89</f>
        <v>0</v>
      </c>
      <c r="I84" s="141"/>
      <c r="J84" s="220"/>
      <c r="K84" s="233" t="str">
        <f t="shared" si="7"/>
        <v>-%</v>
      </c>
      <c r="L84" s="234">
        <f t="shared" si="8"/>
        <v>0</v>
      </c>
      <c r="M84" s="123">
        <f>'Start up budget'!F89</f>
        <v>0</v>
      </c>
      <c r="N84" s="141"/>
      <c r="O84" s="245"/>
      <c r="P84" s="233" t="str">
        <f t="shared" si="9"/>
        <v>-%</v>
      </c>
      <c r="Q84" s="234">
        <f t="shared" si="10"/>
        <v>0</v>
      </c>
      <c r="R84" s="123">
        <f>'Start up budget'!G89</f>
        <v>0</v>
      </c>
      <c r="S84" s="141"/>
      <c r="T84" s="245"/>
      <c r="U84" s="233" t="str">
        <f t="shared" si="11"/>
        <v>-%</v>
      </c>
      <c r="V84" s="234">
        <f t="shared" si="12"/>
        <v>0</v>
      </c>
      <c r="W84" s="123">
        <f>'Start up budget'!H89</f>
        <v>0</v>
      </c>
      <c r="X84" s="141"/>
      <c r="Y84" s="245"/>
      <c r="Z84" s="233" t="str">
        <f t="shared" si="13"/>
        <v>-%</v>
      </c>
      <c r="AA84" s="234">
        <f t="shared" si="14"/>
        <v>0</v>
      </c>
      <c r="AB84" s="123">
        <f t="shared" si="21"/>
        <v>0</v>
      </c>
      <c r="AC84" s="280">
        <f t="shared" ref="AC84:AC93" si="36">SUM(E84,(IF(J$116=0,(IF(I$116=0,H84,I84)),J84)),(IF(O$116=0,(IF(N$116=0,M84,N84)),O84)), (IF(T$116=0,(IF(S$116=0,R84,S84)),T84)),(IF(Y$116=0,(IF(X$116=0,W84,X84)),Y84)))</f>
        <v>0</v>
      </c>
      <c r="AD84" s="250">
        <f t="shared" si="35"/>
        <v>0</v>
      </c>
      <c r="AE84" s="233" t="str">
        <f t="shared" si="16"/>
        <v>-%</v>
      </c>
      <c r="AF84" s="234">
        <f t="shared" si="17"/>
        <v>0</v>
      </c>
      <c r="AG84" s="178"/>
      <c r="AO84" s="189" t="b">
        <f t="shared" si="18"/>
        <v>0</v>
      </c>
    </row>
    <row r="85" spans="1:149" x14ac:dyDescent="0.35">
      <c r="A85" s="386"/>
      <c r="B85" s="105">
        <f>'Start up budget'!B90</f>
        <v>0</v>
      </c>
      <c r="C85" s="154">
        <f>'Start up budget'!C90</f>
        <v>0</v>
      </c>
      <c r="D85" s="123">
        <f>'Start up budget'!D90</f>
        <v>0</v>
      </c>
      <c r="E85" s="245"/>
      <c r="F85" s="233" t="str">
        <f t="shared" si="5"/>
        <v>-%</v>
      </c>
      <c r="G85" s="234">
        <f t="shared" si="6"/>
        <v>0</v>
      </c>
      <c r="H85" s="123">
        <f>'Start up budget'!E90</f>
        <v>0</v>
      </c>
      <c r="I85" s="141"/>
      <c r="J85" s="220"/>
      <c r="K85" s="233" t="str">
        <f t="shared" si="7"/>
        <v>-%</v>
      </c>
      <c r="L85" s="234">
        <f t="shared" si="8"/>
        <v>0</v>
      </c>
      <c r="M85" s="123">
        <f>'Start up budget'!F90</f>
        <v>0</v>
      </c>
      <c r="N85" s="141"/>
      <c r="O85" s="245"/>
      <c r="P85" s="233" t="str">
        <f t="shared" si="9"/>
        <v>-%</v>
      </c>
      <c r="Q85" s="234">
        <f t="shared" si="10"/>
        <v>0</v>
      </c>
      <c r="R85" s="123">
        <f>'Start up budget'!G90</f>
        <v>0</v>
      </c>
      <c r="S85" s="141"/>
      <c r="T85" s="245"/>
      <c r="U85" s="233" t="str">
        <f t="shared" si="11"/>
        <v>-%</v>
      </c>
      <c r="V85" s="234">
        <f t="shared" si="12"/>
        <v>0</v>
      </c>
      <c r="W85" s="123">
        <f>'Start up budget'!H90</f>
        <v>0</v>
      </c>
      <c r="X85" s="141"/>
      <c r="Y85" s="245"/>
      <c r="Z85" s="233" t="str">
        <f t="shared" si="13"/>
        <v>-%</v>
      </c>
      <c r="AA85" s="234">
        <f t="shared" si="14"/>
        <v>0</v>
      </c>
      <c r="AB85" s="123">
        <f t="shared" si="21"/>
        <v>0</v>
      </c>
      <c r="AC85" s="280">
        <f t="shared" si="36"/>
        <v>0</v>
      </c>
      <c r="AD85" s="250">
        <f t="shared" si="35"/>
        <v>0</v>
      </c>
      <c r="AE85" s="233" t="str">
        <f t="shared" si="16"/>
        <v>-%</v>
      </c>
      <c r="AF85" s="234">
        <f t="shared" si="17"/>
        <v>0</v>
      </c>
      <c r="AG85" s="178"/>
      <c r="AO85" s="189" t="b">
        <f t="shared" si="18"/>
        <v>0</v>
      </c>
    </row>
    <row r="86" spans="1:149" x14ac:dyDescent="0.35">
      <c r="A86" s="386"/>
      <c r="B86" s="105">
        <f>'Start up budget'!B91</f>
        <v>0</v>
      </c>
      <c r="C86" s="154">
        <f>'Start up budget'!C91</f>
        <v>0</v>
      </c>
      <c r="D86" s="123">
        <f>'Start up budget'!D91</f>
        <v>0</v>
      </c>
      <c r="E86" s="245"/>
      <c r="F86" s="233" t="str">
        <f t="shared" si="5"/>
        <v>-%</v>
      </c>
      <c r="G86" s="234">
        <f t="shared" si="6"/>
        <v>0</v>
      </c>
      <c r="H86" s="123">
        <f>'Start up budget'!E91</f>
        <v>0</v>
      </c>
      <c r="I86" s="141"/>
      <c r="J86" s="220"/>
      <c r="K86" s="233" t="str">
        <f t="shared" si="7"/>
        <v>-%</v>
      </c>
      <c r="L86" s="234">
        <f t="shared" si="8"/>
        <v>0</v>
      </c>
      <c r="M86" s="123">
        <f>'Start up budget'!F91</f>
        <v>0</v>
      </c>
      <c r="N86" s="141"/>
      <c r="O86" s="245"/>
      <c r="P86" s="233" t="str">
        <f t="shared" si="9"/>
        <v>-%</v>
      </c>
      <c r="Q86" s="234">
        <f t="shared" si="10"/>
        <v>0</v>
      </c>
      <c r="R86" s="123">
        <f>'Start up budget'!G91</f>
        <v>0</v>
      </c>
      <c r="S86" s="141"/>
      <c r="T86" s="245"/>
      <c r="U86" s="233" t="str">
        <f t="shared" si="11"/>
        <v>-%</v>
      </c>
      <c r="V86" s="234">
        <f t="shared" si="12"/>
        <v>0</v>
      </c>
      <c r="W86" s="123">
        <f>'Start up budget'!H91</f>
        <v>0</v>
      </c>
      <c r="X86" s="141"/>
      <c r="Y86" s="245"/>
      <c r="Z86" s="233" t="str">
        <f t="shared" si="13"/>
        <v>-%</v>
      </c>
      <c r="AA86" s="234">
        <f t="shared" si="14"/>
        <v>0</v>
      </c>
      <c r="AB86" s="123">
        <f t="shared" si="21"/>
        <v>0</v>
      </c>
      <c r="AC86" s="280">
        <f t="shared" si="36"/>
        <v>0</v>
      </c>
      <c r="AD86" s="250">
        <f t="shared" si="35"/>
        <v>0</v>
      </c>
      <c r="AE86" s="233" t="str">
        <f t="shared" si="16"/>
        <v>-%</v>
      </c>
      <c r="AF86" s="234">
        <f t="shared" si="17"/>
        <v>0</v>
      </c>
      <c r="AG86" s="178"/>
      <c r="AO86" s="189" t="b">
        <f t="shared" si="18"/>
        <v>0</v>
      </c>
    </row>
    <row r="87" spans="1:149" x14ac:dyDescent="0.35">
      <c r="A87" s="386"/>
      <c r="B87" s="105">
        <f>'Start up budget'!B92</f>
        <v>0</v>
      </c>
      <c r="C87" s="154">
        <f>'Start up budget'!C92</f>
        <v>0</v>
      </c>
      <c r="D87" s="123">
        <f>'Start up budget'!D92</f>
        <v>0</v>
      </c>
      <c r="E87" s="245"/>
      <c r="F87" s="233" t="str">
        <f t="shared" si="5"/>
        <v>-%</v>
      </c>
      <c r="G87" s="234">
        <f t="shared" si="6"/>
        <v>0</v>
      </c>
      <c r="H87" s="123">
        <f>'Start up budget'!E92</f>
        <v>0</v>
      </c>
      <c r="I87" s="141"/>
      <c r="J87" s="220"/>
      <c r="K87" s="233" t="str">
        <f t="shared" si="7"/>
        <v>-%</v>
      </c>
      <c r="L87" s="234">
        <f t="shared" si="8"/>
        <v>0</v>
      </c>
      <c r="M87" s="123">
        <f>'Start up budget'!F92</f>
        <v>0</v>
      </c>
      <c r="N87" s="141"/>
      <c r="O87" s="245"/>
      <c r="P87" s="233" t="str">
        <f t="shared" si="9"/>
        <v>-%</v>
      </c>
      <c r="Q87" s="234">
        <f t="shared" si="10"/>
        <v>0</v>
      </c>
      <c r="R87" s="123">
        <f>'Start up budget'!G92</f>
        <v>0</v>
      </c>
      <c r="S87" s="141"/>
      <c r="T87" s="245"/>
      <c r="U87" s="233" t="str">
        <f t="shared" si="11"/>
        <v>-%</v>
      </c>
      <c r="V87" s="234">
        <f t="shared" si="12"/>
        <v>0</v>
      </c>
      <c r="W87" s="123">
        <f>'Start up budget'!H92</f>
        <v>0</v>
      </c>
      <c r="X87" s="141"/>
      <c r="Y87" s="245"/>
      <c r="Z87" s="233" t="str">
        <f t="shared" si="13"/>
        <v>-%</v>
      </c>
      <c r="AA87" s="234">
        <f t="shared" si="14"/>
        <v>0</v>
      </c>
      <c r="AB87" s="123">
        <f t="shared" si="21"/>
        <v>0</v>
      </c>
      <c r="AC87" s="280">
        <f t="shared" si="36"/>
        <v>0</v>
      </c>
      <c r="AD87" s="250">
        <f t="shared" si="35"/>
        <v>0</v>
      </c>
      <c r="AE87" s="233" t="str">
        <f t="shared" si="16"/>
        <v>-%</v>
      </c>
      <c r="AF87" s="234">
        <f t="shared" si="17"/>
        <v>0</v>
      </c>
      <c r="AG87" s="178"/>
      <c r="AO87" s="189" t="b">
        <f t="shared" si="18"/>
        <v>0</v>
      </c>
    </row>
    <row r="88" spans="1:149" x14ac:dyDescent="0.35">
      <c r="A88" s="386"/>
      <c r="B88" s="105">
        <f>'Start up budget'!B93</f>
        <v>0</v>
      </c>
      <c r="C88" s="154">
        <f>'Start up budget'!C93</f>
        <v>0</v>
      </c>
      <c r="D88" s="123">
        <f>'Start up budget'!D93</f>
        <v>0</v>
      </c>
      <c r="E88" s="245"/>
      <c r="F88" s="233" t="str">
        <f t="shared" si="5"/>
        <v>-%</v>
      </c>
      <c r="G88" s="234">
        <f t="shared" si="6"/>
        <v>0</v>
      </c>
      <c r="H88" s="123">
        <f>'Start up budget'!E93</f>
        <v>0</v>
      </c>
      <c r="I88" s="141"/>
      <c r="J88" s="220"/>
      <c r="K88" s="233" t="str">
        <f t="shared" si="7"/>
        <v>-%</v>
      </c>
      <c r="L88" s="234">
        <f t="shared" si="8"/>
        <v>0</v>
      </c>
      <c r="M88" s="123">
        <f>'Start up budget'!F93</f>
        <v>0</v>
      </c>
      <c r="N88" s="141"/>
      <c r="O88" s="245"/>
      <c r="P88" s="233" t="str">
        <f t="shared" si="9"/>
        <v>-%</v>
      </c>
      <c r="Q88" s="234">
        <f t="shared" si="10"/>
        <v>0</v>
      </c>
      <c r="R88" s="123">
        <f>'Start up budget'!G93</f>
        <v>0</v>
      </c>
      <c r="S88" s="141"/>
      <c r="T88" s="245"/>
      <c r="U88" s="233" t="str">
        <f t="shared" si="11"/>
        <v>-%</v>
      </c>
      <c r="V88" s="234">
        <f t="shared" si="12"/>
        <v>0</v>
      </c>
      <c r="W88" s="123">
        <f>'Start up budget'!H93</f>
        <v>0</v>
      </c>
      <c r="X88" s="141"/>
      <c r="Y88" s="245"/>
      <c r="Z88" s="233" t="str">
        <f t="shared" si="13"/>
        <v>-%</v>
      </c>
      <c r="AA88" s="234">
        <f t="shared" si="14"/>
        <v>0</v>
      </c>
      <c r="AB88" s="123">
        <f t="shared" si="21"/>
        <v>0</v>
      </c>
      <c r="AC88" s="280">
        <f t="shared" si="36"/>
        <v>0</v>
      </c>
      <c r="AD88" s="250">
        <f t="shared" si="35"/>
        <v>0</v>
      </c>
      <c r="AE88" s="233" t="str">
        <f t="shared" si="16"/>
        <v>-%</v>
      </c>
      <c r="AF88" s="234">
        <f t="shared" si="17"/>
        <v>0</v>
      </c>
      <c r="AG88" s="178"/>
      <c r="AO88" s="189" t="b">
        <f t="shared" si="18"/>
        <v>0</v>
      </c>
    </row>
    <row r="89" spans="1:149" x14ac:dyDescent="0.35">
      <c r="A89" s="386"/>
      <c r="B89" s="105">
        <f>'Start up budget'!B94</f>
        <v>0</v>
      </c>
      <c r="C89" s="154">
        <f>'Start up budget'!C94</f>
        <v>0</v>
      </c>
      <c r="D89" s="123">
        <f>'Start up budget'!D94</f>
        <v>0</v>
      </c>
      <c r="E89" s="245"/>
      <c r="F89" s="233" t="str">
        <f t="shared" si="5"/>
        <v>-%</v>
      </c>
      <c r="G89" s="234">
        <f t="shared" si="6"/>
        <v>0</v>
      </c>
      <c r="H89" s="123">
        <f>'Start up budget'!E94</f>
        <v>0</v>
      </c>
      <c r="I89" s="141"/>
      <c r="J89" s="220"/>
      <c r="K89" s="233" t="str">
        <f t="shared" si="7"/>
        <v>-%</v>
      </c>
      <c r="L89" s="234">
        <f t="shared" si="8"/>
        <v>0</v>
      </c>
      <c r="M89" s="123">
        <f>'Start up budget'!F94</f>
        <v>0</v>
      </c>
      <c r="N89" s="141"/>
      <c r="O89" s="245"/>
      <c r="P89" s="233" t="str">
        <f t="shared" si="9"/>
        <v>-%</v>
      </c>
      <c r="Q89" s="234">
        <f t="shared" si="10"/>
        <v>0</v>
      </c>
      <c r="R89" s="123">
        <f>'Start up budget'!G94</f>
        <v>0</v>
      </c>
      <c r="S89" s="141"/>
      <c r="T89" s="245"/>
      <c r="U89" s="233" t="str">
        <f t="shared" si="11"/>
        <v>-%</v>
      </c>
      <c r="V89" s="234">
        <f t="shared" si="12"/>
        <v>0</v>
      </c>
      <c r="W89" s="123">
        <f>'Start up budget'!H94</f>
        <v>0</v>
      </c>
      <c r="X89" s="141"/>
      <c r="Y89" s="245"/>
      <c r="Z89" s="233" t="str">
        <f t="shared" si="13"/>
        <v>-%</v>
      </c>
      <c r="AA89" s="234">
        <f t="shared" si="14"/>
        <v>0</v>
      </c>
      <c r="AB89" s="123">
        <f t="shared" si="21"/>
        <v>0</v>
      </c>
      <c r="AC89" s="280">
        <f t="shared" si="36"/>
        <v>0</v>
      </c>
      <c r="AD89" s="250">
        <f t="shared" si="35"/>
        <v>0</v>
      </c>
      <c r="AE89" s="233" t="str">
        <f t="shared" si="16"/>
        <v>-%</v>
      </c>
      <c r="AF89" s="234">
        <f t="shared" si="17"/>
        <v>0</v>
      </c>
      <c r="AG89" s="178"/>
      <c r="AO89" s="189" t="b">
        <f t="shared" si="18"/>
        <v>0</v>
      </c>
    </row>
    <row r="90" spans="1:149" x14ac:dyDescent="0.35">
      <c r="A90" s="386"/>
      <c r="B90" s="105">
        <f>'Start up budget'!B95</f>
        <v>0</v>
      </c>
      <c r="C90" s="154">
        <f>'Start up budget'!C95</f>
        <v>0</v>
      </c>
      <c r="D90" s="123">
        <f>'Start up budget'!D95</f>
        <v>0</v>
      </c>
      <c r="E90" s="245"/>
      <c r="F90" s="233" t="str">
        <f t="shared" si="5"/>
        <v>-%</v>
      </c>
      <c r="G90" s="234">
        <f t="shared" si="6"/>
        <v>0</v>
      </c>
      <c r="H90" s="123">
        <f>'Start up budget'!E95</f>
        <v>0</v>
      </c>
      <c r="I90" s="141"/>
      <c r="J90" s="220"/>
      <c r="K90" s="233" t="str">
        <f t="shared" si="7"/>
        <v>-%</v>
      </c>
      <c r="L90" s="234">
        <f t="shared" si="8"/>
        <v>0</v>
      </c>
      <c r="M90" s="123">
        <f>'Start up budget'!F95</f>
        <v>0</v>
      </c>
      <c r="N90" s="141"/>
      <c r="O90" s="245"/>
      <c r="P90" s="233" t="str">
        <f t="shared" si="9"/>
        <v>-%</v>
      </c>
      <c r="Q90" s="234">
        <f t="shared" si="10"/>
        <v>0</v>
      </c>
      <c r="R90" s="123">
        <f>'Start up budget'!G95</f>
        <v>0</v>
      </c>
      <c r="S90" s="141"/>
      <c r="T90" s="245"/>
      <c r="U90" s="233" t="str">
        <f t="shared" si="11"/>
        <v>-%</v>
      </c>
      <c r="V90" s="234">
        <f t="shared" si="12"/>
        <v>0</v>
      </c>
      <c r="W90" s="123">
        <f>'Start up budget'!H95</f>
        <v>0</v>
      </c>
      <c r="X90" s="141"/>
      <c r="Y90" s="245"/>
      <c r="Z90" s="233" t="str">
        <f t="shared" si="13"/>
        <v>-%</v>
      </c>
      <c r="AA90" s="234">
        <f t="shared" si="14"/>
        <v>0</v>
      </c>
      <c r="AB90" s="123">
        <f t="shared" si="21"/>
        <v>0</v>
      </c>
      <c r="AC90" s="280">
        <f t="shared" si="36"/>
        <v>0</v>
      </c>
      <c r="AD90" s="250">
        <f t="shared" si="35"/>
        <v>0</v>
      </c>
      <c r="AE90" s="233" t="str">
        <f t="shared" si="16"/>
        <v>-%</v>
      </c>
      <c r="AF90" s="234">
        <f t="shared" si="17"/>
        <v>0</v>
      </c>
      <c r="AG90" s="178"/>
      <c r="AO90" s="189" t="b">
        <f t="shared" si="18"/>
        <v>0</v>
      </c>
    </row>
    <row r="91" spans="1:149" x14ac:dyDescent="0.35">
      <c r="A91" s="386"/>
      <c r="B91" s="105">
        <f>'Start up budget'!B96</f>
        <v>0</v>
      </c>
      <c r="C91" s="154">
        <f>'Start up budget'!C96</f>
        <v>0</v>
      </c>
      <c r="D91" s="123">
        <f>'Start up budget'!D96</f>
        <v>0</v>
      </c>
      <c r="E91" s="245"/>
      <c r="F91" s="233" t="str">
        <f t="shared" si="5"/>
        <v>-%</v>
      </c>
      <c r="G91" s="234">
        <f t="shared" si="6"/>
        <v>0</v>
      </c>
      <c r="H91" s="123">
        <f>'Start up budget'!E96</f>
        <v>0</v>
      </c>
      <c r="I91" s="141"/>
      <c r="J91" s="220"/>
      <c r="K91" s="233" t="str">
        <f t="shared" si="7"/>
        <v>-%</v>
      </c>
      <c r="L91" s="234">
        <f t="shared" si="8"/>
        <v>0</v>
      </c>
      <c r="M91" s="123">
        <f>'Start up budget'!F96</f>
        <v>0</v>
      </c>
      <c r="N91" s="141"/>
      <c r="O91" s="245"/>
      <c r="P91" s="233" t="str">
        <f t="shared" si="9"/>
        <v>-%</v>
      </c>
      <c r="Q91" s="234">
        <f t="shared" si="10"/>
        <v>0</v>
      </c>
      <c r="R91" s="123">
        <f>'Start up budget'!G96</f>
        <v>0</v>
      </c>
      <c r="S91" s="141"/>
      <c r="T91" s="245"/>
      <c r="U91" s="233" t="str">
        <f t="shared" si="11"/>
        <v>-%</v>
      </c>
      <c r="V91" s="234">
        <f t="shared" si="12"/>
        <v>0</v>
      </c>
      <c r="W91" s="123">
        <f>'Start up budget'!H96</f>
        <v>0</v>
      </c>
      <c r="X91" s="141"/>
      <c r="Y91" s="245"/>
      <c r="Z91" s="233" t="str">
        <f t="shared" si="13"/>
        <v>-%</v>
      </c>
      <c r="AA91" s="234">
        <f t="shared" si="14"/>
        <v>0</v>
      </c>
      <c r="AB91" s="123">
        <f t="shared" si="21"/>
        <v>0</v>
      </c>
      <c r="AC91" s="280">
        <f>SUM(E91,(IF(J$116=0,(IF(I$116=0,H91,I91)),J91)),(IF(O$116=0,(IF(N$116=0,M91,N91)),O91)), (IF(T$116=0,(IF(S$116=0,R91,S91)),T91)),(IF(Y$116=0,(IF(X$116=0,W91,X91)),Y91)))</f>
        <v>0</v>
      </c>
      <c r="AD91" s="250">
        <f t="shared" si="35"/>
        <v>0</v>
      </c>
      <c r="AE91" s="233" t="str">
        <f t="shared" si="16"/>
        <v>-%</v>
      </c>
      <c r="AF91" s="234">
        <f t="shared" si="17"/>
        <v>0</v>
      </c>
      <c r="AG91" s="178"/>
      <c r="AO91" s="189" t="b">
        <f t="shared" si="18"/>
        <v>0</v>
      </c>
    </row>
    <row r="92" spans="1:149" ht="15" thickBot="1" x14ac:dyDescent="0.4">
      <c r="A92" s="386"/>
      <c r="B92" s="106">
        <f>'Start up budget'!B97</f>
        <v>0</v>
      </c>
      <c r="C92" s="154">
        <f>'Start up budget'!C97</f>
        <v>0</v>
      </c>
      <c r="D92" s="124">
        <f>'Start up budget'!D97</f>
        <v>0</v>
      </c>
      <c r="E92" s="246"/>
      <c r="F92" s="233" t="str">
        <f t="shared" si="5"/>
        <v>-%</v>
      </c>
      <c r="G92" s="234">
        <f t="shared" si="6"/>
        <v>0</v>
      </c>
      <c r="H92" s="124">
        <f>'Start up budget'!E97</f>
        <v>0</v>
      </c>
      <c r="I92" s="142"/>
      <c r="J92" s="221"/>
      <c r="K92" s="233" t="str">
        <f t="shared" si="7"/>
        <v>-%</v>
      </c>
      <c r="L92" s="234">
        <f t="shared" si="8"/>
        <v>0</v>
      </c>
      <c r="M92" s="124">
        <f>'Start up budget'!F97</f>
        <v>0</v>
      </c>
      <c r="N92" s="142"/>
      <c r="O92" s="246"/>
      <c r="P92" s="233" t="str">
        <f t="shared" si="9"/>
        <v>-%</v>
      </c>
      <c r="Q92" s="234">
        <f t="shared" si="10"/>
        <v>0</v>
      </c>
      <c r="R92" s="124">
        <f>'Start up budget'!G97</f>
        <v>0</v>
      </c>
      <c r="S92" s="142"/>
      <c r="T92" s="246"/>
      <c r="U92" s="233" t="str">
        <f t="shared" si="11"/>
        <v>-%</v>
      </c>
      <c r="V92" s="234">
        <f t="shared" si="12"/>
        <v>0</v>
      </c>
      <c r="W92" s="124">
        <f>'Start up budget'!H97</f>
        <v>0</v>
      </c>
      <c r="X92" s="142"/>
      <c r="Y92" s="246"/>
      <c r="Z92" s="233" t="str">
        <f t="shared" si="13"/>
        <v>-%</v>
      </c>
      <c r="AA92" s="234">
        <f t="shared" si="14"/>
        <v>0</v>
      </c>
      <c r="AB92" s="124">
        <f t="shared" si="21"/>
        <v>0</v>
      </c>
      <c r="AC92" s="281">
        <f t="shared" si="36"/>
        <v>0</v>
      </c>
      <c r="AD92" s="251">
        <f t="shared" si="35"/>
        <v>0</v>
      </c>
      <c r="AE92" s="233" t="str">
        <f t="shared" si="16"/>
        <v>-%</v>
      </c>
      <c r="AF92" s="234">
        <f t="shared" si="17"/>
        <v>0</v>
      </c>
      <c r="AG92" s="180"/>
      <c r="AO92" s="189" t="b">
        <f t="shared" si="18"/>
        <v>0</v>
      </c>
    </row>
    <row r="93" spans="1:149" s="107" customFormat="1" ht="31.5" thickBot="1" x14ac:dyDescent="0.4">
      <c r="A93" s="387"/>
      <c r="B93" s="160" t="str">
        <f>'Start up budget'!B98</f>
        <v>TOTAL ORGANISATIONAL/ CAPACITY DEVELOPMENT</v>
      </c>
      <c r="C93" s="161"/>
      <c r="D93" s="125">
        <f>'Start up budget'!D98</f>
        <v>0</v>
      </c>
      <c r="E93" s="247">
        <f>SUM(E83:E92)</f>
        <v>0</v>
      </c>
      <c r="F93" s="235" t="str">
        <f t="shared" si="5"/>
        <v>-%</v>
      </c>
      <c r="G93" s="236">
        <f t="shared" si="6"/>
        <v>0</v>
      </c>
      <c r="H93" s="125">
        <f>'Start up budget'!E98</f>
        <v>0</v>
      </c>
      <c r="I93" s="132">
        <f>SUM(I83:I92)</f>
        <v>0</v>
      </c>
      <c r="J93" s="247">
        <f>SUM(J83:J92)</f>
        <v>0</v>
      </c>
      <c r="K93" s="235" t="str">
        <f t="shared" si="7"/>
        <v>-%</v>
      </c>
      <c r="L93" s="236">
        <f t="shared" si="8"/>
        <v>0</v>
      </c>
      <c r="M93" s="129">
        <f>'Start up budget'!F98</f>
        <v>0</v>
      </c>
      <c r="N93" s="132">
        <f>SUM(N83:N92)</f>
        <v>0</v>
      </c>
      <c r="O93" s="247">
        <f>SUM(O83:O92)</f>
        <v>0</v>
      </c>
      <c r="P93" s="235" t="str">
        <f t="shared" si="9"/>
        <v>-%</v>
      </c>
      <c r="Q93" s="236">
        <f t="shared" si="10"/>
        <v>0</v>
      </c>
      <c r="R93" s="129">
        <f>'Start up budget'!G98</f>
        <v>0</v>
      </c>
      <c r="S93" s="132">
        <f>SUM(S83:S92)</f>
        <v>0</v>
      </c>
      <c r="T93" s="247">
        <f>SUM(T83:T92)</f>
        <v>0</v>
      </c>
      <c r="U93" s="235" t="str">
        <f t="shared" si="11"/>
        <v>-%</v>
      </c>
      <c r="V93" s="236">
        <f t="shared" si="12"/>
        <v>0</v>
      </c>
      <c r="W93" s="129">
        <f>'Start up budget'!H98</f>
        <v>0</v>
      </c>
      <c r="X93" s="132">
        <f>SUM(X83:X92)</f>
        <v>0</v>
      </c>
      <c r="Y93" s="247">
        <f>SUM(Y83:Y92)</f>
        <v>0</v>
      </c>
      <c r="Z93" s="235" t="str">
        <f t="shared" si="13"/>
        <v>-%</v>
      </c>
      <c r="AA93" s="236">
        <f t="shared" si="14"/>
        <v>0</v>
      </c>
      <c r="AB93" s="125">
        <f t="shared" si="21"/>
        <v>0</v>
      </c>
      <c r="AC93" s="132">
        <f>SUM(E93,(IF(J$116=0,(IF(I$116=0,H93,I93)),J93)),(IF(O$116=0,(IF(N$116=0,M93,N93)),O93)), (IF(T$116=0,(IF(S$116=0,R93,S93)),T93)),(IF(Y$116=0,(IF(X$116=0,W93,X93)),Y93)))</f>
        <v>0</v>
      </c>
      <c r="AD93" s="252">
        <f t="shared" si="35"/>
        <v>0</v>
      </c>
      <c r="AE93" s="235" t="str">
        <f t="shared" si="16"/>
        <v>-%</v>
      </c>
      <c r="AF93" s="236">
        <f t="shared" si="17"/>
        <v>0</v>
      </c>
      <c r="AG93" s="188"/>
      <c r="AH93" s="61"/>
      <c r="AI93" s="61"/>
      <c r="AJ93" s="61"/>
      <c r="AK93" s="61"/>
      <c r="AL93" s="61"/>
      <c r="AM93" s="61"/>
      <c r="AN93" s="61"/>
      <c r="AO93" s="189" t="b">
        <f t="shared" si="18"/>
        <v>0</v>
      </c>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c r="BN93" s="61"/>
      <c r="BO93" s="61"/>
      <c r="BP93" s="61"/>
      <c r="BQ93" s="61"/>
      <c r="BR93" s="61"/>
      <c r="BS93" s="61"/>
      <c r="BT93" s="61"/>
      <c r="BU93" s="61"/>
      <c r="BV93" s="61"/>
      <c r="BW93" s="61"/>
      <c r="BX93" s="61"/>
      <c r="BY93" s="61"/>
      <c r="BZ93" s="61"/>
      <c r="CA93" s="61"/>
      <c r="CB93" s="61"/>
      <c r="CC93" s="61"/>
      <c r="CD93" s="61"/>
      <c r="CE93" s="61"/>
      <c r="CF93" s="61"/>
      <c r="CG93" s="61"/>
      <c r="CH93" s="61"/>
      <c r="CI93" s="61"/>
      <c r="CJ93" s="61"/>
      <c r="CK93" s="61"/>
      <c r="CL93" s="61"/>
      <c r="CM93" s="61"/>
      <c r="CN93" s="61"/>
      <c r="CO93" s="61"/>
      <c r="CP93" s="61"/>
      <c r="CQ93" s="61"/>
      <c r="CR93" s="61"/>
      <c r="CS93" s="61"/>
      <c r="CT93" s="61"/>
      <c r="CU93" s="61"/>
      <c r="CV93" s="61"/>
      <c r="CW93" s="61"/>
      <c r="CX93" s="61"/>
      <c r="CY93" s="61"/>
      <c r="CZ93" s="61"/>
      <c r="DA93" s="61"/>
      <c r="DB93" s="61"/>
      <c r="DC93" s="61"/>
      <c r="DD93" s="61"/>
      <c r="DE93" s="61"/>
      <c r="DF93" s="61"/>
      <c r="DG93" s="61"/>
      <c r="DH93" s="61"/>
      <c r="DI93" s="61"/>
      <c r="DJ93" s="61"/>
      <c r="DK93" s="61"/>
      <c r="DL93" s="61"/>
      <c r="DM93" s="61"/>
      <c r="DN93" s="61"/>
      <c r="DO93" s="61"/>
      <c r="DP93" s="61"/>
      <c r="DQ93" s="61"/>
      <c r="DR93" s="61"/>
      <c r="DS93" s="61"/>
      <c r="DT93" s="61"/>
      <c r="DU93" s="61"/>
      <c r="DV93" s="61"/>
      <c r="DW93" s="61"/>
      <c r="DX93" s="61"/>
      <c r="DY93" s="61"/>
      <c r="DZ93" s="61"/>
      <c r="EA93" s="61"/>
      <c r="EB93" s="61"/>
      <c r="EC93" s="61"/>
      <c r="ED93" s="61"/>
      <c r="EE93" s="61"/>
      <c r="EF93" s="61"/>
      <c r="EG93" s="61"/>
      <c r="EH93" s="61"/>
      <c r="EI93" s="61"/>
      <c r="EJ93" s="61"/>
      <c r="EK93" s="61"/>
      <c r="EL93" s="61"/>
      <c r="EM93" s="61"/>
      <c r="EN93" s="61"/>
      <c r="EO93" s="61"/>
      <c r="EP93" s="61"/>
      <c r="EQ93" s="61"/>
      <c r="ER93" s="61"/>
      <c r="ES93" s="61"/>
    </row>
    <row r="94" spans="1:149" ht="15.75" customHeight="1" x14ac:dyDescent="0.35">
      <c r="A94" s="385" t="s">
        <v>156</v>
      </c>
      <c r="B94" s="104">
        <f>'Start up budget'!B99</f>
        <v>0</v>
      </c>
      <c r="C94" s="154">
        <f>'Start up budget'!C99</f>
        <v>0</v>
      </c>
      <c r="D94" s="124">
        <f>'Start up budget'!D99</f>
        <v>0</v>
      </c>
      <c r="E94" s="243"/>
      <c r="F94" s="233" t="str">
        <f>IFERROR(-1+(E94/D94),"-%")</f>
        <v>-%</v>
      </c>
      <c r="G94" s="234">
        <f t="shared" ref="G94:G104" si="37">E94-C94</f>
        <v>0</v>
      </c>
      <c r="H94" s="124">
        <f>'Start up budget'!E99</f>
        <v>0</v>
      </c>
      <c r="I94" s="140"/>
      <c r="J94" s="219"/>
      <c r="K94" s="233" t="str">
        <f t="shared" ref="K94:K104" si="38">IFERROR(-1+(IF(I94=0,J94/H94,J94/I94)),"-%")</f>
        <v>-%</v>
      </c>
      <c r="L94" s="234">
        <f t="shared" ref="L94:L104" si="39">IF(I94=0,J94-H94,J94-I94)</f>
        <v>0</v>
      </c>
      <c r="M94" s="130">
        <f>'Start up budget'!F99</f>
        <v>0</v>
      </c>
      <c r="N94" s="140"/>
      <c r="O94" s="244"/>
      <c r="P94" s="233" t="str">
        <f t="shared" ref="P94:P104" si="40">IFERROR(-1+(IF(N94=0,O94/M94,O94/N94)),"-%")</f>
        <v>-%</v>
      </c>
      <c r="Q94" s="234">
        <f t="shared" ref="Q94:Q104" si="41">IF(N94=0,O94-M94,O94-N94)</f>
        <v>0</v>
      </c>
      <c r="R94" s="130">
        <f>'Start up budget'!G99</f>
        <v>0</v>
      </c>
      <c r="S94" s="140"/>
      <c r="T94" s="244"/>
      <c r="U94" s="233" t="str">
        <f t="shared" ref="U94:U104" si="42">IFERROR(-1+(IF(S94=0,T94/R94,T94/S94)),"-%")</f>
        <v>-%</v>
      </c>
      <c r="V94" s="234">
        <f t="shared" ref="V94:V104" si="43">IF(S94=0,T94-R94,T94-S94)</f>
        <v>0</v>
      </c>
      <c r="W94" s="130">
        <f>'Start up budget'!H99</f>
        <v>0</v>
      </c>
      <c r="X94" s="140"/>
      <c r="Y94" s="244"/>
      <c r="Z94" s="233" t="str">
        <f t="shared" ref="Z94:Z104" si="44">IFERROR(-1+(IF(X94=0,Y94/W94,Y94/X94)),"-%")</f>
        <v>-%</v>
      </c>
      <c r="AA94" s="234">
        <f t="shared" ref="AA94:AA104" si="45">IF(X94=0,Y94-W94,Y94-X94)</f>
        <v>0</v>
      </c>
      <c r="AB94" s="130">
        <f>SUM(D94,H94,M94,R94,W94)</f>
        <v>0</v>
      </c>
      <c r="AC94" s="280">
        <f>SUM(E94,(IF(J$116=0,(IF(I$116=0,H94,I94)),J94)),(IF(O$116=0,(IF(N$116=0,M94,N94)),O94)), (IF(T$116=0,(IF(S$116=0,R94,S94)),T94)),(IF(Y$116=0,(IF(X$116=0,W94,X94)),Y94)))</f>
        <v>0</v>
      </c>
      <c r="AD94" s="253">
        <f t="shared" ref="AD94:AD104" si="46">SUM(E94,J94,O94,T94,Y94)</f>
        <v>0</v>
      </c>
      <c r="AE94" s="233" t="str">
        <f t="shared" ref="AE94:AE104" si="47">IFERROR(-1+(IF(AC94=0,AD94/AB94,AD94/AC94)),"-%")</f>
        <v>-%</v>
      </c>
      <c r="AF94" s="234">
        <f t="shared" ref="AF94:AF104" si="48">IF(AC94=0,AD94-AB94,AD94-AC94)</f>
        <v>0</v>
      </c>
      <c r="AG94" s="174"/>
      <c r="AO94" s="189" t="b">
        <f t="shared" ref="AO94:AO104" si="49">OR(AD94&gt;1,AC94&gt;1)</f>
        <v>0</v>
      </c>
      <c r="ES94" s="33"/>
    </row>
    <row r="95" spans="1:149" x14ac:dyDescent="0.35">
      <c r="A95" s="386"/>
      <c r="B95" s="105">
        <f>'Start up budget'!B100</f>
        <v>0</v>
      </c>
      <c r="C95" s="154">
        <f>'Start up budget'!C100</f>
        <v>0</v>
      </c>
      <c r="D95" s="124">
        <f>'Start up budget'!D100</f>
        <v>0</v>
      </c>
      <c r="E95" s="245"/>
      <c r="F95" s="233" t="str">
        <f t="shared" ref="F95:F103" si="50">IFERROR(-1+(E95/D95),"-%")</f>
        <v>-%</v>
      </c>
      <c r="G95" s="234">
        <f t="shared" si="37"/>
        <v>0</v>
      </c>
      <c r="H95" s="124">
        <f>'Start up budget'!E100</f>
        <v>0</v>
      </c>
      <c r="I95" s="141"/>
      <c r="J95" s="220"/>
      <c r="K95" s="233" t="str">
        <f t="shared" si="38"/>
        <v>-%</v>
      </c>
      <c r="L95" s="234">
        <f t="shared" si="39"/>
        <v>0</v>
      </c>
      <c r="M95" s="123">
        <f>'Start up budget'!F100</f>
        <v>0</v>
      </c>
      <c r="N95" s="141"/>
      <c r="O95" s="245"/>
      <c r="P95" s="233" t="str">
        <f t="shared" si="40"/>
        <v>-%</v>
      </c>
      <c r="Q95" s="234">
        <f t="shared" si="41"/>
        <v>0</v>
      </c>
      <c r="R95" s="123">
        <f>'Start up budget'!G100</f>
        <v>0</v>
      </c>
      <c r="S95" s="141"/>
      <c r="T95" s="245"/>
      <c r="U95" s="233" t="str">
        <f t="shared" si="42"/>
        <v>-%</v>
      </c>
      <c r="V95" s="234">
        <f t="shared" si="43"/>
        <v>0</v>
      </c>
      <c r="W95" s="123">
        <f>'Start up budget'!H100</f>
        <v>0</v>
      </c>
      <c r="X95" s="141"/>
      <c r="Y95" s="245"/>
      <c r="Z95" s="233" t="str">
        <f t="shared" si="44"/>
        <v>-%</v>
      </c>
      <c r="AA95" s="234">
        <f t="shared" si="45"/>
        <v>0</v>
      </c>
      <c r="AB95" s="130">
        <f t="shared" ref="AB95:AB103" si="51">SUM(D95,H95,M95,R95,W95)</f>
        <v>0</v>
      </c>
      <c r="AC95" s="280">
        <f t="shared" ref="AC95:AC103" si="52">SUM(E95,(IF(J$116=0,(IF(I$116=0,H95,I95)),J95)),(IF(O$116=0,(IF(N$116=0,M95,N95)),O95)), (IF(T$116=0,(IF(S$116=0,R95,S95)),T95)),(IF(Y$116=0,(IF(X$116=0,W95,X95)),Y95)))</f>
        <v>0</v>
      </c>
      <c r="AD95" s="250">
        <f t="shared" si="46"/>
        <v>0</v>
      </c>
      <c r="AE95" s="233" t="str">
        <f t="shared" si="47"/>
        <v>-%</v>
      </c>
      <c r="AF95" s="234">
        <f t="shared" si="48"/>
        <v>0</v>
      </c>
      <c r="AG95" s="178"/>
      <c r="AO95" s="189" t="b">
        <f t="shared" si="49"/>
        <v>0</v>
      </c>
      <c r="ES95" s="33"/>
    </row>
    <row r="96" spans="1:149" x14ac:dyDescent="0.35">
      <c r="A96" s="386"/>
      <c r="B96" s="105">
        <f>'Start up budget'!B101</f>
        <v>0</v>
      </c>
      <c r="C96" s="154">
        <f>'Start up budget'!C101</f>
        <v>0</v>
      </c>
      <c r="D96" s="124">
        <f>'Start up budget'!D101</f>
        <v>0</v>
      </c>
      <c r="E96" s="245"/>
      <c r="F96" s="233" t="str">
        <f t="shared" si="50"/>
        <v>-%</v>
      </c>
      <c r="G96" s="234">
        <f t="shared" si="37"/>
        <v>0</v>
      </c>
      <c r="H96" s="124">
        <f>'Start up budget'!E101</f>
        <v>0</v>
      </c>
      <c r="I96" s="141"/>
      <c r="J96" s="220"/>
      <c r="K96" s="233" t="str">
        <f t="shared" si="38"/>
        <v>-%</v>
      </c>
      <c r="L96" s="234">
        <f t="shared" si="39"/>
        <v>0</v>
      </c>
      <c r="M96" s="123">
        <f>'Start up budget'!F101</f>
        <v>0</v>
      </c>
      <c r="N96" s="141"/>
      <c r="O96" s="245"/>
      <c r="P96" s="233" t="str">
        <f t="shared" si="40"/>
        <v>-%</v>
      </c>
      <c r="Q96" s="234">
        <f t="shared" si="41"/>
        <v>0</v>
      </c>
      <c r="R96" s="123">
        <f>'Start up budget'!G101</f>
        <v>0</v>
      </c>
      <c r="S96" s="141"/>
      <c r="T96" s="245"/>
      <c r="U96" s="233" t="str">
        <f t="shared" si="42"/>
        <v>-%</v>
      </c>
      <c r="V96" s="234">
        <f t="shared" si="43"/>
        <v>0</v>
      </c>
      <c r="W96" s="123">
        <f>'Start up budget'!H101</f>
        <v>0</v>
      </c>
      <c r="X96" s="141"/>
      <c r="Y96" s="245"/>
      <c r="Z96" s="233" t="str">
        <f t="shared" si="44"/>
        <v>-%</v>
      </c>
      <c r="AA96" s="234">
        <f t="shared" si="45"/>
        <v>0</v>
      </c>
      <c r="AB96" s="130">
        <f t="shared" si="51"/>
        <v>0</v>
      </c>
      <c r="AC96" s="280">
        <f t="shared" si="52"/>
        <v>0</v>
      </c>
      <c r="AD96" s="250">
        <f t="shared" si="46"/>
        <v>0</v>
      </c>
      <c r="AE96" s="233" t="str">
        <f t="shared" si="47"/>
        <v>-%</v>
      </c>
      <c r="AF96" s="234">
        <f t="shared" si="48"/>
        <v>0</v>
      </c>
      <c r="AG96" s="178"/>
      <c r="AO96" s="189" t="b">
        <f t="shared" si="49"/>
        <v>0</v>
      </c>
      <c r="ES96" s="33"/>
    </row>
    <row r="97" spans="1:149" x14ac:dyDescent="0.35">
      <c r="A97" s="386"/>
      <c r="B97" s="105">
        <f>'Start up budget'!B102</f>
        <v>0</v>
      </c>
      <c r="C97" s="154">
        <f>'Start up budget'!C102</f>
        <v>0</v>
      </c>
      <c r="D97" s="124">
        <f>'Start up budget'!D102</f>
        <v>0</v>
      </c>
      <c r="E97" s="245"/>
      <c r="F97" s="233" t="str">
        <f t="shared" si="50"/>
        <v>-%</v>
      </c>
      <c r="G97" s="234">
        <f t="shared" si="37"/>
        <v>0</v>
      </c>
      <c r="H97" s="124">
        <f>'Start up budget'!E102</f>
        <v>0</v>
      </c>
      <c r="I97" s="141"/>
      <c r="J97" s="220"/>
      <c r="K97" s="233" t="str">
        <f t="shared" si="38"/>
        <v>-%</v>
      </c>
      <c r="L97" s="234">
        <f t="shared" si="39"/>
        <v>0</v>
      </c>
      <c r="M97" s="123">
        <f>'Start up budget'!F102</f>
        <v>0</v>
      </c>
      <c r="N97" s="141"/>
      <c r="O97" s="245"/>
      <c r="P97" s="233" t="str">
        <f t="shared" si="40"/>
        <v>-%</v>
      </c>
      <c r="Q97" s="234">
        <f t="shared" si="41"/>
        <v>0</v>
      </c>
      <c r="R97" s="123">
        <f>'Start up budget'!G102</f>
        <v>0</v>
      </c>
      <c r="S97" s="141"/>
      <c r="T97" s="245"/>
      <c r="U97" s="233" t="str">
        <f t="shared" si="42"/>
        <v>-%</v>
      </c>
      <c r="V97" s="234">
        <f t="shared" si="43"/>
        <v>0</v>
      </c>
      <c r="W97" s="123">
        <f>'Start up budget'!H102</f>
        <v>0</v>
      </c>
      <c r="X97" s="141"/>
      <c r="Y97" s="245"/>
      <c r="Z97" s="233" t="str">
        <f t="shared" si="44"/>
        <v>-%</v>
      </c>
      <c r="AA97" s="234">
        <f t="shared" si="45"/>
        <v>0</v>
      </c>
      <c r="AB97" s="130">
        <f t="shared" si="51"/>
        <v>0</v>
      </c>
      <c r="AC97" s="280">
        <f t="shared" si="52"/>
        <v>0</v>
      </c>
      <c r="AD97" s="250">
        <f>SUM(E97,J97,O97,T97,Y97)</f>
        <v>0</v>
      </c>
      <c r="AE97" s="233" t="str">
        <f t="shared" si="47"/>
        <v>-%</v>
      </c>
      <c r="AF97" s="234">
        <f t="shared" si="48"/>
        <v>0</v>
      </c>
      <c r="AG97" s="178"/>
      <c r="AO97" s="189" t="b">
        <f t="shared" si="49"/>
        <v>0</v>
      </c>
      <c r="ES97" s="33"/>
    </row>
    <row r="98" spans="1:149" x14ac:dyDescent="0.35">
      <c r="A98" s="386"/>
      <c r="B98" s="105">
        <f>'Start up budget'!B103</f>
        <v>0</v>
      </c>
      <c r="C98" s="154">
        <f>'Start up budget'!C103</f>
        <v>0</v>
      </c>
      <c r="D98" s="124">
        <f>'Start up budget'!D103</f>
        <v>0</v>
      </c>
      <c r="E98" s="245"/>
      <c r="F98" s="233" t="str">
        <f t="shared" si="50"/>
        <v>-%</v>
      </c>
      <c r="G98" s="234">
        <f t="shared" si="37"/>
        <v>0</v>
      </c>
      <c r="H98" s="124">
        <f>'Start up budget'!E103</f>
        <v>0</v>
      </c>
      <c r="I98" s="141"/>
      <c r="J98" s="220"/>
      <c r="K98" s="233" t="str">
        <f t="shared" si="38"/>
        <v>-%</v>
      </c>
      <c r="L98" s="234">
        <f t="shared" si="39"/>
        <v>0</v>
      </c>
      <c r="M98" s="123">
        <f>'Start up budget'!F103</f>
        <v>0</v>
      </c>
      <c r="N98" s="141"/>
      <c r="O98" s="245"/>
      <c r="P98" s="233" t="str">
        <f t="shared" si="40"/>
        <v>-%</v>
      </c>
      <c r="Q98" s="234">
        <f t="shared" si="41"/>
        <v>0</v>
      </c>
      <c r="R98" s="123">
        <f>'Start up budget'!G103</f>
        <v>0</v>
      </c>
      <c r="S98" s="141"/>
      <c r="T98" s="245"/>
      <c r="U98" s="233" t="str">
        <f t="shared" si="42"/>
        <v>-%</v>
      </c>
      <c r="V98" s="234">
        <f t="shared" si="43"/>
        <v>0</v>
      </c>
      <c r="W98" s="123">
        <f>'Start up budget'!H103</f>
        <v>0</v>
      </c>
      <c r="X98" s="141"/>
      <c r="Y98" s="245"/>
      <c r="Z98" s="233" t="str">
        <f t="shared" si="44"/>
        <v>-%</v>
      </c>
      <c r="AA98" s="234">
        <f t="shared" si="45"/>
        <v>0</v>
      </c>
      <c r="AB98" s="130">
        <f t="shared" si="51"/>
        <v>0</v>
      </c>
      <c r="AC98" s="280">
        <f>SUM(E98,(IF(J$116=0,(IF(I$116=0,H98,I98)),J98)),(IF(O$116=0,(IF(N$116=0,M98,N98)),O98)), (IF(T$116=0,(IF(S$116=0,R98,S98)),T98)),(IF(Y$116=0,(IF(X$116=0,W98,X98)),Y98)))</f>
        <v>0</v>
      </c>
      <c r="AD98" s="250">
        <f t="shared" si="46"/>
        <v>0</v>
      </c>
      <c r="AE98" s="233" t="str">
        <f t="shared" si="47"/>
        <v>-%</v>
      </c>
      <c r="AF98" s="234">
        <f t="shared" si="48"/>
        <v>0</v>
      </c>
      <c r="AG98" s="178"/>
      <c r="AO98" s="189" t="b">
        <f t="shared" si="49"/>
        <v>0</v>
      </c>
      <c r="ES98" s="33"/>
    </row>
    <row r="99" spans="1:149" x14ac:dyDescent="0.35">
      <c r="A99" s="386"/>
      <c r="B99" s="105">
        <f>'Start up budget'!B104</f>
        <v>0</v>
      </c>
      <c r="C99" s="154">
        <f>'Start up budget'!C104</f>
        <v>0</v>
      </c>
      <c r="D99" s="124">
        <f>'Start up budget'!D104</f>
        <v>0</v>
      </c>
      <c r="E99" s="245"/>
      <c r="F99" s="233" t="str">
        <f t="shared" si="50"/>
        <v>-%</v>
      </c>
      <c r="G99" s="234">
        <f t="shared" si="37"/>
        <v>0</v>
      </c>
      <c r="H99" s="124">
        <f>'Start up budget'!E104</f>
        <v>0</v>
      </c>
      <c r="I99" s="141"/>
      <c r="J99" s="220"/>
      <c r="K99" s="233" t="str">
        <f t="shared" si="38"/>
        <v>-%</v>
      </c>
      <c r="L99" s="234">
        <f t="shared" si="39"/>
        <v>0</v>
      </c>
      <c r="M99" s="123">
        <f>'Start up budget'!F104</f>
        <v>0</v>
      </c>
      <c r="N99" s="141"/>
      <c r="O99" s="245"/>
      <c r="P99" s="233" t="str">
        <f t="shared" si="40"/>
        <v>-%</v>
      </c>
      <c r="Q99" s="234">
        <f t="shared" si="41"/>
        <v>0</v>
      </c>
      <c r="R99" s="123">
        <f>'Start up budget'!G104</f>
        <v>0</v>
      </c>
      <c r="S99" s="141"/>
      <c r="T99" s="245"/>
      <c r="U99" s="233" t="str">
        <f t="shared" si="42"/>
        <v>-%</v>
      </c>
      <c r="V99" s="234">
        <f t="shared" si="43"/>
        <v>0</v>
      </c>
      <c r="W99" s="123">
        <f>'Start up budget'!H104</f>
        <v>0</v>
      </c>
      <c r="X99" s="141"/>
      <c r="Y99" s="245"/>
      <c r="Z99" s="233" t="str">
        <f t="shared" si="44"/>
        <v>-%</v>
      </c>
      <c r="AA99" s="234">
        <f t="shared" si="45"/>
        <v>0</v>
      </c>
      <c r="AB99" s="130">
        <f t="shared" si="51"/>
        <v>0</v>
      </c>
      <c r="AC99" s="280">
        <f t="shared" si="52"/>
        <v>0</v>
      </c>
      <c r="AD99" s="250">
        <f t="shared" si="46"/>
        <v>0</v>
      </c>
      <c r="AE99" s="233" t="str">
        <f t="shared" si="47"/>
        <v>-%</v>
      </c>
      <c r="AF99" s="234">
        <f t="shared" si="48"/>
        <v>0</v>
      </c>
      <c r="AG99" s="178"/>
      <c r="AO99" s="189" t="b">
        <f t="shared" si="49"/>
        <v>0</v>
      </c>
      <c r="ES99" s="33"/>
    </row>
    <row r="100" spans="1:149" x14ac:dyDescent="0.35">
      <c r="A100" s="386"/>
      <c r="B100" s="105">
        <f>'Start up budget'!B105</f>
        <v>0</v>
      </c>
      <c r="C100" s="154">
        <f>'Start up budget'!C105</f>
        <v>0</v>
      </c>
      <c r="D100" s="124">
        <f>'Start up budget'!D105</f>
        <v>0</v>
      </c>
      <c r="E100" s="245"/>
      <c r="F100" s="233" t="str">
        <f t="shared" si="50"/>
        <v>-%</v>
      </c>
      <c r="G100" s="234">
        <f t="shared" si="37"/>
        <v>0</v>
      </c>
      <c r="H100" s="124">
        <f>'Start up budget'!E105</f>
        <v>0</v>
      </c>
      <c r="I100" s="141"/>
      <c r="J100" s="220"/>
      <c r="K100" s="233" t="str">
        <f t="shared" si="38"/>
        <v>-%</v>
      </c>
      <c r="L100" s="234">
        <f t="shared" si="39"/>
        <v>0</v>
      </c>
      <c r="M100" s="123">
        <f>'Start up budget'!F105</f>
        <v>0</v>
      </c>
      <c r="N100" s="141"/>
      <c r="O100" s="245"/>
      <c r="P100" s="233" t="str">
        <f t="shared" si="40"/>
        <v>-%</v>
      </c>
      <c r="Q100" s="234">
        <f t="shared" si="41"/>
        <v>0</v>
      </c>
      <c r="R100" s="123">
        <f>'Start up budget'!G105</f>
        <v>0</v>
      </c>
      <c r="S100" s="141"/>
      <c r="T100" s="245"/>
      <c r="U100" s="233" t="str">
        <f t="shared" si="42"/>
        <v>-%</v>
      </c>
      <c r="V100" s="234">
        <f t="shared" si="43"/>
        <v>0</v>
      </c>
      <c r="W100" s="123">
        <f>'Start up budget'!H105</f>
        <v>0</v>
      </c>
      <c r="X100" s="141"/>
      <c r="Y100" s="245"/>
      <c r="Z100" s="233" t="str">
        <f t="shared" si="44"/>
        <v>-%</v>
      </c>
      <c r="AA100" s="234">
        <f t="shared" si="45"/>
        <v>0</v>
      </c>
      <c r="AB100" s="130">
        <f t="shared" si="51"/>
        <v>0</v>
      </c>
      <c r="AC100" s="280">
        <f t="shared" si="52"/>
        <v>0</v>
      </c>
      <c r="AD100" s="250">
        <f t="shared" si="46"/>
        <v>0</v>
      </c>
      <c r="AE100" s="233" t="str">
        <f t="shared" si="47"/>
        <v>-%</v>
      </c>
      <c r="AF100" s="234">
        <f t="shared" si="48"/>
        <v>0</v>
      </c>
      <c r="AG100" s="178"/>
      <c r="AO100" s="189" t="b">
        <f t="shared" si="49"/>
        <v>0</v>
      </c>
      <c r="ES100" s="33"/>
    </row>
    <row r="101" spans="1:149" x14ac:dyDescent="0.35">
      <c r="A101" s="386"/>
      <c r="B101" s="105">
        <f>'Start up budget'!B106</f>
        <v>0</v>
      </c>
      <c r="C101" s="154">
        <f>'Start up budget'!C106</f>
        <v>0</v>
      </c>
      <c r="D101" s="124">
        <f>'Start up budget'!D106</f>
        <v>0</v>
      </c>
      <c r="E101" s="245"/>
      <c r="F101" s="233" t="str">
        <f t="shared" si="50"/>
        <v>-%</v>
      </c>
      <c r="G101" s="234">
        <f t="shared" si="37"/>
        <v>0</v>
      </c>
      <c r="H101" s="124">
        <f>'Start up budget'!E106</f>
        <v>0</v>
      </c>
      <c r="I101" s="141"/>
      <c r="J101" s="220"/>
      <c r="K101" s="233" t="str">
        <f t="shared" si="38"/>
        <v>-%</v>
      </c>
      <c r="L101" s="234">
        <f t="shared" si="39"/>
        <v>0</v>
      </c>
      <c r="M101" s="123">
        <f>'Start up budget'!F106</f>
        <v>0</v>
      </c>
      <c r="N101" s="141"/>
      <c r="O101" s="245"/>
      <c r="P101" s="233" t="str">
        <f t="shared" si="40"/>
        <v>-%</v>
      </c>
      <c r="Q101" s="234">
        <f t="shared" si="41"/>
        <v>0</v>
      </c>
      <c r="R101" s="123">
        <f>'Start up budget'!G106</f>
        <v>0</v>
      </c>
      <c r="S101" s="141"/>
      <c r="T101" s="245"/>
      <c r="U101" s="233" t="str">
        <f t="shared" si="42"/>
        <v>-%</v>
      </c>
      <c r="V101" s="234">
        <f t="shared" si="43"/>
        <v>0</v>
      </c>
      <c r="W101" s="123">
        <f>'Start up budget'!H106</f>
        <v>0</v>
      </c>
      <c r="X101" s="141"/>
      <c r="Y101" s="245"/>
      <c r="Z101" s="233" t="str">
        <f t="shared" si="44"/>
        <v>-%</v>
      </c>
      <c r="AA101" s="234">
        <f t="shared" si="45"/>
        <v>0</v>
      </c>
      <c r="AB101" s="130">
        <f t="shared" si="51"/>
        <v>0</v>
      </c>
      <c r="AC101" s="280">
        <f t="shared" si="52"/>
        <v>0</v>
      </c>
      <c r="AD101" s="250">
        <f t="shared" si="46"/>
        <v>0</v>
      </c>
      <c r="AE101" s="233" t="str">
        <f t="shared" si="47"/>
        <v>-%</v>
      </c>
      <c r="AF101" s="234">
        <f t="shared" si="48"/>
        <v>0</v>
      </c>
      <c r="AG101" s="178"/>
      <c r="AO101" s="189" t="b">
        <f t="shared" si="49"/>
        <v>0</v>
      </c>
      <c r="ES101" s="33"/>
    </row>
    <row r="102" spans="1:149" x14ac:dyDescent="0.35">
      <c r="A102" s="386"/>
      <c r="B102" s="105">
        <f>'Start up budget'!B107</f>
        <v>0</v>
      </c>
      <c r="C102" s="154">
        <f>'Start up budget'!C107</f>
        <v>0</v>
      </c>
      <c r="D102" s="124">
        <f>'Start up budget'!D107</f>
        <v>0</v>
      </c>
      <c r="E102" s="245"/>
      <c r="F102" s="233" t="str">
        <f t="shared" si="50"/>
        <v>-%</v>
      </c>
      <c r="G102" s="234">
        <f t="shared" si="37"/>
        <v>0</v>
      </c>
      <c r="H102" s="124">
        <f>'Start up budget'!E107</f>
        <v>0</v>
      </c>
      <c r="I102" s="141"/>
      <c r="J102" s="220"/>
      <c r="K102" s="233" t="str">
        <f t="shared" si="38"/>
        <v>-%</v>
      </c>
      <c r="L102" s="234">
        <f t="shared" si="39"/>
        <v>0</v>
      </c>
      <c r="M102" s="123">
        <f>'Start up budget'!F107</f>
        <v>0</v>
      </c>
      <c r="N102" s="141"/>
      <c r="O102" s="245"/>
      <c r="P102" s="233" t="str">
        <f t="shared" si="40"/>
        <v>-%</v>
      </c>
      <c r="Q102" s="234">
        <f t="shared" si="41"/>
        <v>0</v>
      </c>
      <c r="R102" s="123">
        <f>'Start up budget'!G107</f>
        <v>0</v>
      </c>
      <c r="S102" s="141"/>
      <c r="T102" s="245"/>
      <c r="U102" s="233" t="str">
        <f t="shared" si="42"/>
        <v>-%</v>
      </c>
      <c r="V102" s="234">
        <f t="shared" si="43"/>
        <v>0</v>
      </c>
      <c r="W102" s="123">
        <f>'Start up budget'!H107</f>
        <v>0</v>
      </c>
      <c r="X102" s="141"/>
      <c r="Y102" s="245"/>
      <c r="Z102" s="233" t="str">
        <f t="shared" si="44"/>
        <v>-%</v>
      </c>
      <c r="AA102" s="234">
        <f t="shared" si="45"/>
        <v>0</v>
      </c>
      <c r="AB102" s="130">
        <f t="shared" si="51"/>
        <v>0</v>
      </c>
      <c r="AC102" s="280">
        <f t="shared" si="52"/>
        <v>0</v>
      </c>
      <c r="AD102" s="250">
        <f t="shared" si="46"/>
        <v>0</v>
      </c>
      <c r="AE102" s="233" t="str">
        <f t="shared" si="47"/>
        <v>-%</v>
      </c>
      <c r="AF102" s="234">
        <f t="shared" si="48"/>
        <v>0</v>
      </c>
      <c r="AG102" s="178"/>
      <c r="AO102" s="189" t="b">
        <f t="shared" si="49"/>
        <v>0</v>
      </c>
      <c r="ES102" s="33"/>
    </row>
    <row r="103" spans="1:149" ht="15" thickBot="1" x14ac:dyDescent="0.4">
      <c r="A103" s="386"/>
      <c r="B103" s="106">
        <f>'Start up budget'!B108</f>
        <v>0</v>
      </c>
      <c r="C103" s="154">
        <f>'Start up budget'!C108</f>
        <v>0</v>
      </c>
      <c r="D103" s="124">
        <f>'Start up budget'!D108</f>
        <v>0</v>
      </c>
      <c r="E103" s="246"/>
      <c r="F103" s="233" t="str">
        <f t="shared" si="50"/>
        <v>-%</v>
      </c>
      <c r="G103" s="234">
        <f t="shared" si="37"/>
        <v>0</v>
      </c>
      <c r="H103" s="124">
        <f>'Start up budget'!E108</f>
        <v>0</v>
      </c>
      <c r="I103" s="142"/>
      <c r="J103" s="221"/>
      <c r="K103" s="233" t="str">
        <f t="shared" si="38"/>
        <v>-%</v>
      </c>
      <c r="L103" s="234">
        <f t="shared" si="39"/>
        <v>0</v>
      </c>
      <c r="M103" s="124">
        <f>'Start up budget'!F108</f>
        <v>0</v>
      </c>
      <c r="N103" s="142"/>
      <c r="O103" s="246"/>
      <c r="P103" s="233" t="str">
        <f t="shared" si="40"/>
        <v>-%</v>
      </c>
      <c r="Q103" s="234">
        <f t="shared" si="41"/>
        <v>0</v>
      </c>
      <c r="R103" s="124">
        <f>'Start up budget'!G108</f>
        <v>0</v>
      </c>
      <c r="S103" s="142"/>
      <c r="T103" s="246"/>
      <c r="U103" s="233" t="str">
        <f t="shared" si="42"/>
        <v>-%</v>
      </c>
      <c r="V103" s="234">
        <f t="shared" si="43"/>
        <v>0</v>
      </c>
      <c r="W103" s="124">
        <f>'Start up budget'!H108</f>
        <v>0</v>
      </c>
      <c r="X103" s="142"/>
      <c r="Y103" s="246"/>
      <c r="Z103" s="233" t="str">
        <f t="shared" si="44"/>
        <v>-%</v>
      </c>
      <c r="AA103" s="234">
        <f t="shared" si="45"/>
        <v>0</v>
      </c>
      <c r="AB103" s="130">
        <f t="shared" si="51"/>
        <v>0</v>
      </c>
      <c r="AC103" s="280">
        <f t="shared" si="52"/>
        <v>0</v>
      </c>
      <c r="AD103" s="251">
        <f t="shared" si="46"/>
        <v>0</v>
      </c>
      <c r="AE103" s="233" t="str">
        <f t="shared" si="47"/>
        <v>-%</v>
      </c>
      <c r="AF103" s="234">
        <f t="shared" si="48"/>
        <v>0</v>
      </c>
      <c r="AG103" s="180"/>
      <c r="AO103" s="189" t="b">
        <f t="shared" si="49"/>
        <v>0</v>
      </c>
      <c r="ES103" s="33"/>
    </row>
    <row r="104" spans="1:149" s="107" customFormat="1" ht="16" thickBot="1" x14ac:dyDescent="0.4">
      <c r="A104" s="387"/>
      <c r="B104" s="294" t="str">
        <f>'[1]Start up budget'!B100</f>
        <v>TOTAL SAFEGUARDING</v>
      </c>
      <c r="C104" s="161"/>
      <c r="D104" s="125">
        <f>'Start up budget'!D109</f>
        <v>0</v>
      </c>
      <c r="E104" s="247">
        <f>SUM(E94:E103)</f>
        <v>0</v>
      </c>
      <c r="F104" s="235" t="str">
        <f>IFERROR(-1+(E104/D104),"-%")</f>
        <v>-%</v>
      </c>
      <c r="G104" s="236">
        <f t="shared" si="37"/>
        <v>0</v>
      </c>
      <c r="H104" s="125">
        <f>'Start up budget'!E109</f>
        <v>0</v>
      </c>
      <c r="I104" s="132">
        <f>SUM(I94:I103)</f>
        <v>0</v>
      </c>
      <c r="J104" s="247">
        <f>SUM(J94:J103)</f>
        <v>0</v>
      </c>
      <c r="K104" s="235" t="str">
        <f t="shared" si="38"/>
        <v>-%</v>
      </c>
      <c r="L104" s="236">
        <f t="shared" si="39"/>
        <v>0</v>
      </c>
      <c r="M104" s="129">
        <f>'Start up budget'!F109</f>
        <v>0</v>
      </c>
      <c r="N104" s="132">
        <f>SUM(N94:N103)</f>
        <v>0</v>
      </c>
      <c r="O104" s="247">
        <f>SUM(O94:O103)</f>
        <v>0</v>
      </c>
      <c r="P104" s="235" t="str">
        <f t="shared" si="40"/>
        <v>-%</v>
      </c>
      <c r="Q104" s="236">
        <f t="shared" si="41"/>
        <v>0</v>
      </c>
      <c r="R104" s="129">
        <f>'Start up budget'!G109</f>
        <v>0</v>
      </c>
      <c r="S104" s="132">
        <f>SUM(S94:S103)</f>
        <v>0</v>
      </c>
      <c r="T104" s="247">
        <f>SUM(T94:T103)</f>
        <v>0</v>
      </c>
      <c r="U104" s="235" t="str">
        <f t="shared" si="42"/>
        <v>-%</v>
      </c>
      <c r="V104" s="236">
        <f t="shared" si="43"/>
        <v>0</v>
      </c>
      <c r="W104" s="129">
        <f>'Start up budget'!H109</f>
        <v>0</v>
      </c>
      <c r="X104" s="132">
        <f>SUM(X94:X103)</f>
        <v>0</v>
      </c>
      <c r="Y104" s="247">
        <f>SUM(Y94:Y103)</f>
        <v>0</v>
      </c>
      <c r="Z104" s="235" t="str">
        <f t="shared" si="44"/>
        <v>-%</v>
      </c>
      <c r="AA104" s="236">
        <f t="shared" si="45"/>
        <v>0</v>
      </c>
      <c r="AB104" s="125">
        <f>SUM(D104,H104,M104,R104,W104)</f>
        <v>0</v>
      </c>
      <c r="AC104" s="132">
        <f>SUM(E104,(IF(J$116=0,(IF(I$116=0,H104,I104)),J104)),(IF(O$116=0,(IF(N$116=0,M104,N104)),O104)), (IF(T$116=0,(IF(S$116=0,R104,S104)),T104)),(IF(Y$116=0,(IF(X$116=0,W104,X104)),Y104)))</f>
        <v>0</v>
      </c>
      <c r="AD104" s="252">
        <f t="shared" si="46"/>
        <v>0</v>
      </c>
      <c r="AE104" s="235" t="str">
        <f t="shared" si="47"/>
        <v>-%</v>
      </c>
      <c r="AF104" s="236">
        <f t="shared" si="48"/>
        <v>0</v>
      </c>
      <c r="AG104" s="188"/>
      <c r="AH104" s="61"/>
      <c r="AI104" s="61"/>
      <c r="AJ104" s="61"/>
      <c r="AK104" s="61"/>
      <c r="AL104" s="61"/>
      <c r="AM104" s="61"/>
      <c r="AN104" s="32"/>
      <c r="AO104" s="189" t="b">
        <f t="shared" si="49"/>
        <v>0</v>
      </c>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1"/>
      <c r="BS104" s="61"/>
      <c r="BT104" s="61"/>
      <c r="BU104" s="61"/>
      <c r="BV104" s="61"/>
      <c r="BW104" s="61"/>
      <c r="BX104" s="61"/>
      <c r="BY104" s="61"/>
      <c r="BZ104" s="61"/>
      <c r="CA104" s="61"/>
      <c r="CB104" s="61"/>
      <c r="CC104" s="61"/>
      <c r="CD104" s="61"/>
      <c r="CE104" s="61"/>
      <c r="CF104" s="61"/>
      <c r="CG104" s="61"/>
      <c r="CH104" s="61"/>
      <c r="CI104" s="61"/>
      <c r="CJ104" s="61"/>
      <c r="CK104" s="61"/>
      <c r="CL104" s="61"/>
      <c r="CM104" s="61"/>
      <c r="CN104" s="61"/>
      <c r="CO104" s="61"/>
      <c r="CP104" s="61"/>
      <c r="CQ104" s="61"/>
      <c r="CR104" s="61"/>
      <c r="CS104" s="61"/>
      <c r="CT104" s="61"/>
      <c r="CU104" s="61"/>
      <c r="CV104" s="61"/>
      <c r="CW104" s="61"/>
      <c r="CX104" s="61"/>
      <c r="CY104" s="61"/>
      <c r="CZ104" s="61"/>
      <c r="DA104" s="61"/>
      <c r="DB104" s="61"/>
      <c r="DC104" s="61"/>
      <c r="DD104" s="61"/>
      <c r="DE104" s="61"/>
      <c r="DF104" s="61"/>
      <c r="DG104" s="61"/>
      <c r="DH104" s="61"/>
      <c r="DI104" s="61"/>
      <c r="DJ104" s="61"/>
      <c r="DK104" s="61"/>
      <c r="DL104" s="61"/>
      <c r="DM104" s="61"/>
      <c r="DN104" s="61"/>
      <c r="DO104" s="61"/>
      <c r="DP104" s="61"/>
      <c r="DQ104" s="61"/>
      <c r="DR104" s="61"/>
      <c r="DS104" s="61"/>
      <c r="DT104" s="61"/>
      <c r="DU104" s="61"/>
      <c r="DV104" s="61"/>
      <c r="DW104" s="61"/>
      <c r="DX104" s="61"/>
      <c r="DY104" s="61"/>
      <c r="DZ104" s="61"/>
      <c r="EA104" s="61"/>
      <c r="EB104" s="61"/>
      <c r="EC104" s="61"/>
      <c r="ED104" s="61"/>
      <c r="EE104" s="61"/>
      <c r="EF104" s="61"/>
      <c r="EG104" s="61"/>
      <c r="EH104" s="61"/>
      <c r="EI104" s="61"/>
      <c r="EJ104" s="61"/>
      <c r="EK104" s="61"/>
      <c r="EL104" s="61"/>
      <c r="EM104" s="61"/>
      <c r="EN104" s="61"/>
      <c r="EO104" s="61"/>
      <c r="EP104" s="61"/>
      <c r="EQ104" s="61"/>
      <c r="ER104" s="61"/>
    </row>
    <row r="105" spans="1:149" x14ac:dyDescent="0.35">
      <c r="A105" s="385" t="s">
        <v>4</v>
      </c>
      <c r="B105" s="105">
        <f>'Start up budget'!B110</f>
        <v>0</v>
      </c>
      <c r="C105" s="154">
        <f>'Start up budget'!C110</f>
        <v>0</v>
      </c>
      <c r="D105" s="127">
        <f>'Start up budget'!D110</f>
        <v>0</v>
      </c>
      <c r="E105" s="243"/>
      <c r="F105" s="233" t="str">
        <f t="shared" si="5"/>
        <v>-%</v>
      </c>
      <c r="G105" s="234">
        <f t="shared" si="6"/>
        <v>0</v>
      </c>
      <c r="H105" s="123">
        <f>'Start up budget'!E110</f>
        <v>0</v>
      </c>
      <c r="I105" s="140"/>
      <c r="J105" s="219"/>
      <c r="K105" s="233" t="str">
        <f t="shared" si="7"/>
        <v>-%</v>
      </c>
      <c r="L105" s="234">
        <f t="shared" si="8"/>
        <v>0</v>
      </c>
      <c r="M105" s="130">
        <f>'Start up budget'!F110</f>
        <v>0</v>
      </c>
      <c r="N105" s="140"/>
      <c r="O105" s="244"/>
      <c r="P105" s="233" t="str">
        <f t="shared" si="9"/>
        <v>-%</v>
      </c>
      <c r="Q105" s="234">
        <f t="shared" si="10"/>
        <v>0</v>
      </c>
      <c r="R105" s="130">
        <f>'Start up budget'!G110</f>
        <v>0</v>
      </c>
      <c r="S105" s="140"/>
      <c r="T105" s="244"/>
      <c r="U105" s="233" t="str">
        <f t="shared" si="11"/>
        <v>-%</v>
      </c>
      <c r="V105" s="234">
        <f t="shared" si="12"/>
        <v>0</v>
      </c>
      <c r="W105" s="130">
        <f>'Start up budget'!H110</f>
        <v>0</v>
      </c>
      <c r="X105" s="140"/>
      <c r="Y105" s="244"/>
      <c r="Z105" s="233" t="str">
        <f t="shared" si="13"/>
        <v>-%</v>
      </c>
      <c r="AA105" s="234">
        <f t="shared" si="14"/>
        <v>0</v>
      </c>
      <c r="AB105" s="130">
        <f t="shared" si="21"/>
        <v>0</v>
      </c>
      <c r="AC105" s="276">
        <f t="shared" ref="AC105:AC116" si="53">SUM(E105,(IF(J$116=0,(IF(I$116=0,H105,I105)),J105)),(IF(O$116=0,(IF(N$116=0,M105,N105)),O105)), (IF(T$116=0,(IF(S$116=0,R105,S105)),T105)),(IF(Y$116=0,(IF(X$116=0,W105,X105)),Y105)))</f>
        <v>0</v>
      </c>
      <c r="AD105" s="253">
        <f t="shared" si="35"/>
        <v>0</v>
      </c>
      <c r="AE105" s="233" t="str">
        <f t="shared" si="16"/>
        <v>-%</v>
      </c>
      <c r="AF105" s="234">
        <f t="shared" si="17"/>
        <v>0</v>
      </c>
      <c r="AG105" s="184"/>
      <c r="AO105" s="189" t="b">
        <f t="shared" si="18"/>
        <v>0</v>
      </c>
    </row>
    <row r="106" spans="1:149" x14ac:dyDescent="0.35">
      <c r="A106" s="386"/>
      <c r="B106" s="105">
        <f>'Start up budget'!B111</f>
        <v>0</v>
      </c>
      <c r="C106" s="154">
        <f>'Start up budget'!C111</f>
        <v>0</v>
      </c>
      <c r="D106" s="123">
        <f>'Start up budget'!D111</f>
        <v>0</v>
      </c>
      <c r="E106" s="244"/>
      <c r="F106" s="233" t="str">
        <f t="shared" si="5"/>
        <v>-%</v>
      </c>
      <c r="G106" s="234">
        <f t="shared" si="6"/>
        <v>0</v>
      </c>
      <c r="H106" s="123">
        <f>'Start up budget'!E111</f>
        <v>0</v>
      </c>
      <c r="I106" s="140"/>
      <c r="J106" s="219"/>
      <c r="K106" s="233" t="str">
        <f t="shared" si="7"/>
        <v>-%</v>
      </c>
      <c r="L106" s="234">
        <f t="shared" si="8"/>
        <v>0</v>
      </c>
      <c r="M106" s="123">
        <f>'Start up budget'!F111</f>
        <v>0</v>
      </c>
      <c r="N106" s="140"/>
      <c r="O106" s="244"/>
      <c r="P106" s="233" t="str">
        <f t="shared" si="9"/>
        <v>-%</v>
      </c>
      <c r="Q106" s="234">
        <f t="shared" si="10"/>
        <v>0</v>
      </c>
      <c r="R106" s="123">
        <f>'Start up budget'!G111</f>
        <v>0</v>
      </c>
      <c r="S106" s="140"/>
      <c r="T106" s="244"/>
      <c r="U106" s="233" t="str">
        <f t="shared" si="11"/>
        <v>-%</v>
      </c>
      <c r="V106" s="234">
        <f t="shared" si="12"/>
        <v>0</v>
      </c>
      <c r="W106" s="123">
        <f>'Start up budget'!H111</f>
        <v>0</v>
      </c>
      <c r="X106" s="140"/>
      <c r="Y106" s="244"/>
      <c r="Z106" s="233" t="str">
        <f t="shared" si="13"/>
        <v>-%</v>
      </c>
      <c r="AA106" s="234">
        <f t="shared" si="14"/>
        <v>0</v>
      </c>
      <c r="AB106" s="123">
        <f t="shared" si="21"/>
        <v>0</v>
      </c>
      <c r="AC106" s="280">
        <f t="shared" si="53"/>
        <v>0</v>
      </c>
      <c r="AD106" s="250">
        <f t="shared" si="35"/>
        <v>0</v>
      </c>
      <c r="AE106" s="233" t="str">
        <f t="shared" si="16"/>
        <v>-%</v>
      </c>
      <c r="AF106" s="234">
        <f t="shared" si="17"/>
        <v>0</v>
      </c>
      <c r="AG106" s="185"/>
      <c r="AO106" s="189" t="b">
        <f t="shared" si="18"/>
        <v>0</v>
      </c>
    </row>
    <row r="107" spans="1:149" x14ac:dyDescent="0.35">
      <c r="A107" s="386"/>
      <c r="B107" s="105">
        <f>'Start up budget'!B112</f>
        <v>0</v>
      </c>
      <c r="C107" s="154">
        <f>'Start up budget'!C112</f>
        <v>0</v>
      </c>
      <c r="D107" s="123">
        <f>'Start up budget'!D112</f>
        <v>0</v>
      </c>
      <c r="E107" s="244"/>
      <c r="F107" s="233" t="str">
        <f t="shared" si="5"/>
        <v>-%</v>
      </c>
      <c r="G107" s="234">
        <f t="shared" si="6"/>
        <v>0</v>
      </c>
      <c r="H107" s="123">
        <f>'Start up budget'!E112</f>
        <v>0</v>
      </c>
      <c r="I107" s="140"/>
      <c r="J107" s="219"/>
      <c r="K107" s="233" t="str">
        <f t="shared" si="7"/>
        <v>-%</v>
      </c>
      <c r="L107" s="234">
        <f t="shared" si="8"/>
        <v>0</v>
      </c>
      <c r="M107" s="123">
        <f>'Start up budget'!F112</f>
        <v>0</v>
      </c>
      <c r="N107" s="140"/>
      <c r="O107" s="244"/>
      <c r="P107" s="233" t="str">
        <f t="shared" si="9"/>
        <v>-%</v>
      </c>
      <c r="Q107" s="234">
        <f t="shared" si="10"/>
        <v>0</v>
      </c>
      <c r="R107" s="123">
        <f>'Start up budget'!G112</f>
        <v>0</v>
      </c>
      <c r="S107" s="140"/>
      <c r="T107" s="244"/>
      <c r="U107" s="233" t="str">
        <f t="shared" si="11"/>
        <v>-%</v>
      </c>
      <c r="V107" s="234">
        <f t="shared" si="12"/>
        <v>0</v>
      </c>
      <c r="W107" s="123">
        <f>'Start up budget'!H112</f>
        <v>0</v>
      </c>
      <c r="X107" s="140"/>
      <c r="Y107" s="244"/>
      <c r="Z107" s="233" t="str">
        <f t="shared" si="13"/>
        <v>-%</v>
      </c>
      <c r="AA107" s="234">
        <f t="shared" si="14"/>
        <v>0</v>
      </c>
      <c r="AB107" s="123">
        <f t="shared" si="21"/>
        <v>0</v>
      </c>
      <c r="AC107" s="280">
        <f t="shared" si="53"/>
        <v>0</v>
      </c>
      <c r="AD107" s="250">
        <f t="shared" si="35"/>
        <v>0</v>
      </c>
      <c r="AE107" s="233" t="str">
        <f t="shared" si="16"/>
        <v>-%</v>
      </c>
      <c r="AF107" s="234">
        <f t="shared" si="17"/>
        <v>0</v>
      </c>
      <c r="AG107" s="185"/>
      <c r="AO107" s="189" t="b">
        <f t="shared" si="18"/>
        <v>0</v>
      </c>
    </row>
    <row r="108" spans="1:149" x14ac:dyDescent="0.35">
      <c r="A108" s="386"/>
      <c r="B108" s="105">
        <f>'Start up budget'!B113</f>
        <v>0</v>
      </c>
      <c r="C108" s="154">
        <f>'Start up budget'!C113</f>
        <v>0</v>
      </c>
      <c r="D108" s="123">
        <f>'Start up budget'!D113</f>
        <v>0</v>
      </c>
      <c r="E108" s="244"/>
      <c r="F108" s="233" t="str">
        <f t="shared" si="5"/>
        <v>-%</v>
      </c>
      <c r="G108" s="234">
        <f t="shared" si="6"/>
        <v>0</v>
      </c>
      <c r="H108" s="123">
        <f>'Start up budget'!E113</f>
        <v>0</v>
      </c>
      <c r="I108" s="140"/>
      <c r="J108" s="219"/>
      <c r="K108" s="233" t="str">
        <f t="shared" si="7"/>
        <v>-%</v>
      </c>
      <c r="L108" s="234">
        <f t="shared" si="8"/>
        <v>0</v>
      </c>
      <c r="M108" s="123">
        <f>'Start up budget'!F113</f>
        <v>0</v>
      </c>
      <c r="N108" s="140"/>
      <c r="O108" s="244"/>
      <c r="P108" s="233" t="str">
        <f t="shared" si="9"/>
        <v>-%</v>
      </c>
      <c r="Q108" s="234">
        <f t="shared" si="10"/>
        <v>0</v>
      </c>
      <c r="R108" s="123">
        <f>'Start up budget'!G113</f>
        <v>0</v>
      </c>
      <c r="S108" s="140"/>
      <c r="T108" s="244"/>
      <c r="U108" s="233" t="str">
        <f t="shared" si="11"/>
        <v>-%</v>
      </c>
      <c r="V108" s="234">
        <f t="shared" si="12"/>
        <v>0</v>
      </c>
      <c r="W108" s="123">
        <f>'Start up budget'!H113</f>
        <v>0</v>
      </c>
      <c r="X108" s="140"/>
      <c r="Y108" s="244"/>
      <c r="Z108" s="233" t="str">
        <f t="shared" si="13"/>
        <v>-%</v>
      </c>
      <c r="AA108" s="234">
        <f t="shared" si="14"/>
        <v>0</v>
      </c>
      <c r="AB108" s="123">
        <f t="shared" si="21"/>
        <v>0</v>
      </c>
      <c r="AC108" s="280">
        <f t="shared" si="53"/>
        <v>0</v>
      </c>
      <c r="AD108" s="250">
        <f t="shared" si="35"/>
        <v>0</v>
      </c>
      <c r="AE108" s="233" t="str">
        <f t="shared" si="16"/>
        <v>-%</v>
      </c>
      <c r="AF108" s="234">
        <f t="shared" si="17"/>
        <v>0</v>
      </c>
      <c r="AG108" s="185"/>
      <c r="AO108" s="189" t="b">
        <f t="shared" si="18"/>
        <v>0</v>
      </c>
    </row>
    <row r="109" spans="1:149" x14ac:dyDescent="0.35">
      <c r="A109" s="386"/>
      <c r="B109" s="105">
        <f>'Start up budget'!B114</f>
        <v>0</v>
      </c>
      <c r="C109" s="154">
        <f>'Start up budget'!C114</f>
        <v>0</v>
      </c>
      <c r="D109" s="123">
        <f>'Start up budget'!D114</f>
        <v>0</v>
      </c>
      <c r="E109" s="244"/>
      <c r="F109" s="233" t="str">
        <f t="shared" si="5"/>
        <v>-%</v>
      </c>
      <c r="G109" s="234">
        <f t="shared" si="6"/>
        <v>0</v>
      </c>
      <c r="H109" s="123">
        <f>'Start up budget'!E114</f>
        <v>0</v>
      </c>
      <c r="I109" s="140"/>
      <c r="J109" s="219"/>
      <c r="K109" s="233" t="str">
        <f t="shared" si="7"/>
        <v>-%</v>
      </c>
      <c r="L109" s="234">
        <f t="shared" si="8"/>
        <v>0</v>
      </c>
      <c r="M109" s="123">
        <f>'Start up budget'!F114</f>
        <v>0</v>
      </c>
      <c r="N109" s="140"/>
      <c r="O109" s="244"/>
      <c r="P109" s="233" t="str">
        <f t="shared" si="9"/>
        <v>-%</v>
      </c>
      <c r="Q109" s="234">
        <f t="shared" si="10"/>
        <v>0</v>
      </c>
      <c r="R109" s="123">
        <f>'Start up budget'!G114</f>
        <v>0</v>
      </c>
      <c r="S109" s="140"/>
      <c r="T109" s="244"/>
      <c r="U109" s="233" t="str">
        <f t="shared" si="11"/>
        <v>-%</v>
      </c>
      <c r="V109" s="234">
        <f t="shared" si="12"/>
        <v>0</v>
      </c>
      <c r="W109" s="123">
        <f>'Start up budget'!H114</f>
        <v>0</v>
      </c>
      <c r="X109" s="140"/>
      <c r="Y109" s="244"/>
      <c r="Z109" s="233" t="str">
        <f t="shared" si="13"/>
        <v>-%</v>
      </c>
      <c r="AA109" s="234">
        <f t="shared" si="14"/>
        <v>0</v>
      </c>
      <c r="AB109" s="123">
        <f t="shared" si="21"/>
        <v>0</v>
      </c>
      <c r="AC109" s="280">
        <f t="shared" si="53"/>
        <v>0</v>
      </c>
      <c r="AD109" s="250">
        <f t="shared" si="35"/>
        <v>0</v>
      </c>
      <c r="AE109" s="233" t="str">
        <f t="shared" si="16"/>
        <v>-%</v>
      </c>
      <c r="AF109" s="234">
        <f t="shared" si="17"/>
        <v>0</v>
      </c>
      <c r="AG109" s="185"/>
      <c r="AO109" s="189" t="b">
        <f t="shared" si="18"/>
        <v>0</v>
      </c>
    </row>
    <row r="110" spans="1:149" x14ac:dyDescent="0.35">
      <c r="A110" s="386"/>
      <c r="B110" s="105">
        <f>'Start up budget'!B115</f>
        <v>0</v>
      </c>
      <c r="C110" s="154">
        <f>'Start up budget'!C115</f>
        <v>0</v>
      </c>
      <c r="D110" s="123">
        <f>'Start up budget'!D115</f>
        <v>0</v>
      </c>
      <c r="E110" s="244"/>
      <c r="F110" s="233" t="str">
        <f t="shared" si="5"/>
        <v>-%</v>
      </c>
      <c r="G110" s="234">
        <f t="shared" si="6"/>
        <v>0</v>
      </c>
      <c r="H110" s="123">
        <f>'Start up budget'!E115</f>
        <v>0</v>
      </c>
      <c r="I110" s="140"/>
      <c r="J110" s="219"/>
      <c r="K110" s="233" t="str">
        <f t="shared" si="7"/>
        <v>-%</v>
      </c>
      <c r="L110" s="234">
        <f t="shared" si="8"/>
        <v>0</v>
      </c>
      <c r="M110" s="123">
        <f>'Start up budget'!F115</f>
        <v>0</v>
      </c>
      <c r="N110" s="140"/>
      <c r="O110" s="244"/>
      <c r="P110" s="233" t="str">
        <f t="shared" si="9"/>
        <v>-%</v>
      </c>
      <c r="Q110" s="234">
        <f t="shared" si="10"/>
        <v>0</v>
      </c>
      <c r="R110" s="123">
        <f>'Start up budget'!G115</f>
        <v>0</v>
      </c>
      <c r="S110" s="140"/>
      <c r="T110" s="244"/>
      <c r="U110" s="233" t="str">
        <f t="shared" si="11"/>
        <v>-%</v>
      </c>
      <c r="V110" s="234">
        <f t="shared" si="12"/>
        <v>0</v>
      </c>
      <c r="W110" s="123">
        <f>'Start up budget'!H115</f>
        <v>0</v>
      </c>
      <c r="X110" s="140"/>
      <c r="Y110" s="244"/>
      <c r="Z110" s="233" t="str">
        <f t="shared" si="13"/>
        <v>-%</v>
      </c>
      <c r="AA110" s="234">
        <f t="shared" si="14"/>
        <v>0</v>
      </c>
      <c r="AB110" s="123">
        <f t="shared" si="21"/>
        <v>0</v>
      </c>
      <c r="AC110" s="280">
        <f t="shared" si="53"/>
        <v>0</v>
      </c>
      <c r="AD110" s="250">
        <f t="shared" si="35"/>
        <v>0</v>
      </c>
      <c r="AE110" s="233" t="str">
        <f t="shared" si="16"/>
        <v>-%</v>
      </c>
      <c r="AF110" s="234">
        <f t="shared" si="17"/>
        <v>0</v>
      </c>
      <c r="AG110" s="185"/>
      <c r="AO110" s="189" t="b">
        <f t="shared" si="18"/>
        <v>0</v>
      </c>
    </row>
    <row r="111" spans="1:149" x14ac:dyDescent="0.35">
      <c r="A111" s="386"/>
      <c r="B111" s="105">
        <f>'Start up budget'!B116</f>
        <v>0</v>
      </c>
      <c r="C111" s="154">
        <f>'Start up budget'!C116</f>
        <v>0</v>
      </c>
      <c r="D111" s="123">
        <f>'Start up budget'!D116</f>
        <v>0</v>
      </c>
      <c r="E111" s="244"/>
      <c r="F111" s="233" t="str">
        <f t="shared" ref="F111:F116" si="54">IFERROR(-1+(E111/D111),"-%")</f>
        <v>-%</v>
      </c>
      <c r="G111" s="234">
        <f t="shared" ref="G111:G116" si="55">E111-D111</f>
        <v>0</v>
      </c>
      <c r="H111" s="123">
        <f>'Start up budget'!E116</f>
        <v>0</v>
      </c>
      <c r="I111" s="140"/>
      <c r="J111" s="219"/>
      <c r="K111" s="233" t="str">
        <f t="shared" ref="K111:K116" si="56">IFERROR(-1+(IF(I111=0,J111/H111,J111/I111)),"-%")</f>
        <v>-%</v>
      </c>
      <c r="L111" s="234">
        <f t="shared" ref="L111:L116" si="57">IF(I111=0,J111-H111,J111-I111)</f>
        <v>0</v>
      </c>
      <c r="M111" s="123">
        <f>'Start up budget'!F116</f>
        <v>0</v>
      </c>
      <c r="N111" s="140"/>
      <c r="O111" s="244"/>
      <c r="P111" s="233" t="str">
        <f t="shared" ref="P111:P116" si="58">IFERROR(-1+(IF(N111=0,O111/M111,O111/N111)),"-%")</f>
        <v>-%</v>
      </c>
      <c r="Q111" s="234">
        <f t="shared" ref="Q111:Q116" si="59">IF(N111=0,O111-M111,O111-N111)</f>
        <v>0</v>
      </c>
      <c r="R111" s="123">
        <f>'Start up budget'!G116</f>
        <v>0</v>
      </c>
      <c r="S111" s="140"/>
      <c r="T111" s="244"/>
      <c r="U111" s="233" t="str">
        <f t="shared" ref="U111:U116" si="60">IFERROR(-1+(IF(S111=0,T111/R111,T111/S111)),"-%")</f>
        <v>-%</v>
      </c>
      <c r="V111" s="234">
        <f t="shared" ref="V111:V116" si="61">IF(S111=0,T111-R111,T111-S111)</f>
        <v>0</v>
      </c>
      <c r="W111" s="123">
        <f>'Start up budget'!H116</f>
        <v>0</v>
      </c>
      <c r="X111" s="140"/>
      <c r="Y111" s="244"/>
      <c r="Z111" s="233" t="str">
        <f t="shared" ref="Z111:Z116" si="62">IFERROR(-1+(IF(X111=0,Y111/W111,Y111/X111)),"-%")</f>
        <v>-%</v>
      </c>
      <c r="AA111" s="234">
        <f t="shared" ref="AA111:AA116" si="63">IF(X111=0,Y111-W111,Y111-X111)</f>
        <v>0</v>
      </c>
      <c r="AB111" s="123">
        <f t="shared" si="21"/>
        <v>0</v>
      </c>
      <c r="AC111" s="280">
        <f t="shared" si="53"/>
        <v>0</v>
      </c>
      <c r="AD111" s="250">
        <f t="shared" si="35"/>
        <v>0</v>
      </c>
      <c r="AE111" s="233" t="str">
        <f t="shared" ref="AE111:AE116" si="64">IFERROR(-1+(IF(AC111=0,AD111/AB111,AD111/AC111)),"-%")</f>
        <v>-%</v>
      </c>
      <c r="AF111" s="234">
        <f t="shared" ref="AF111:AF116" si="65">IF(AC111=0,AD111-AB111,AD111-AC111)</f>
        <v>0</v>
      </c>
      <c r="AG111" s="185"/>
      <c r="AO111" s="189" t="b">
        <f t="shared" ref="AO111:AO115" si="66">OR(AD111&gt;1,AC111&gt;1)</f>
        <v>0</v>
      </c>
    </row>
    <row r="112" spans="1:149" x14ac:dyDescent="0.35">
      <c r="A112" s="386"/>
      <c r="B112" s="105">
        <f>'Start up budget'!B117</f>
        <v>0</v>
      </c>
      <c r="C112" s="154">
        <f>'Start up budget'!C117</f>
        <v>0</v>
      </c>
      <c r="D112" s="123">
        <f>'Start up budget'!D117</f>
        <v>0</v>
      </c>
      <c r="E112" s="244"/>
      <c r="F112" s="233" t="str">
        <f t="shared" si="54"/>
        <v>-%</v>
      </c>
      <c r="G112" s="234">
        <f t="shared" si="55"/>
        <v>0</v>
      </c>
      <c r="H112" s="123">
        <f>'Start up budget'!E117</f>
        <v>0</v>
      </c>
      <c r="I112" s="140"/>
      <c r="J112" s="219"/>
      <c r="K112" s="233" t="str">
        <f t="shared" si="56"/>
        <v>-%</v>
      </c>
      <c r="L112" s="234">
        <f t="shared" si="57"/>
        <v>0</v>
      </c>
      <c r="M112" s="123">
        <f>'Start up budget'!F117</f>
        <v>0</v>
      </c>
      <c r="N112" s="140"/>
      <c r="O112" s="244"/>
      <c r="P112" s="233" t="str">
        <f t="shared" si="58"/>
        <v>-%</v>
      </c>
      <c r="Q112" s="234">
        <f t="shared" si="59"/>
        <v>0</v>
      </c>
      <c r="R112" s="123">
        <f>'Start up budget'!G117</f>
        <v>0</v>
      </c>
      <c r="S112" s="140"/>
      <c r="T112" s="244"/>
      <c r="U112" s="233" t="str">
        <f t="shared" si="60"/>
        <v>-%</v>
      </c>
      <c r="V112" s="234">
        <f t="shared" si="61"/>
        <v>0</v>
      </c>
      <c r="W112" s="123">
        <f>'Start up budget'!H117</f>
        <v>0</v>
      </c>
      <c r="X112" s="140"/>
      <c r="Y112" s="244"/>
      <c r="Z112" s="233" t="str">
        <f t="shared" si="62"/>
        <v>-%</v>
      </c>
      <c r="AA112" s="234">
        <f t="shared" si="63"/>
        <v>0</v>
      </c>
      <c r="AB112" s="123">
        <f t="shared" si="21"/>
        <v>0</v>
      </c>
      <c r="AC112" s="280">
        <f t="shared" si="53"/>
        <v>0</v>
      </c>
      <c r="AD112" s="250">
        <f t="shared" si="35"/>
        <v>0</v>
      </c>
      <c r="AE112" s="233" t="str">
        <f t="shared" si="64"/>
        <v>-%</v>
      </c>
      <c r="AF112" s="234">
        <f t="shared" si="65"/>
        <v>0</v>
      </c>
      <c r="AG112" s="185"/>
      <c r="AO112" s="189" t="b">
        <f t="shared" si="66"/>
        <v>0</v>
      </c>
    </row>
    <row r="113" spans="1:149" x14ac:dyDescent="0.35">
      <c r="A113" s="386"/>
      <c r="B113" s="105">
        <f>'Start up budget'!B118</f>
        <v>0</v>
      </c>
      <c r="C113" s="154">
        <f>'Start up budget'!C118</f>
        <v>0</v>
      </c>
      <c r="D113" s="123">
        <f>'Start up budget'!D118</f>
        <v>0</v>
      </c>
      <c r="E113" s="244"/>
      <c r="F113" s="233" t="str">
        <f t="shared" si="54"/>
        <v>-%</v>
      </c>
      <c r="G113" s="234">
        <f t="shared" si="55"/>
        <v>0</v>
      </c>
      <c r="H113" s="123">
        <f>'Start up budget'!E118</f>
        <v>0</v>
      </c>
      <c r="I113" s="140"/>
      <c r="J113" s="219"/>
      <c r="K113" s="233" t="str">
        <f t="shared" si="56"/>
        <v>-%</v>
      </c>
      <c r="L113" s="234">
        <f t="shared" si="57"/>
        <v>0</v>
      </c>
      <c r="M113" s="123">
        <f>'Start up budget'!F118</f>
        <v>0</v>
      </c>
      <c r="N113" s="140"/>
      <c r="O113" s="244"/>
      <c r="P113" s="233" t="str">
        <f t="shared" si="58"/>
        <v>-%</v>
      </c>
      <c r="Q113" s="234">
        <f t="shared" si="59"/>
        <v>0</v>
      </c>
      <c r="R113" s="123">
        <f>'Start up budget'!G118</f>
        <v>0</v>
      </c>
      <c r="S113" s="140"/>
      <c r="T113" s="244"/>
      <c r="U113" s="233" t="str">
        <f t="shared" si="60"/>
        <v>-%</v>
      </c>
      <c r="V113" s="234">
        <f t="shared" si="61"/>
        <v>0</v>
      </c>
      <c r="W113" s="123">
        <f>'Start up budget'!H118</f>
        <v>0</v>
      </c>
      <c r="X113" s="140"/>
      <c r="Y113" s="244"/>
      <c r="Z113" s="233" t="str">
        <f t="shared" si="62"/>
        <v>-%</v>
      </c>
      <c r="AA113" s="234">
        <f t="shared" si="63"/>
        <v>0</v>
      </c>
      <c r="AB113" s="123">
        <f t="shared" si="21"/>
        <v>0</v>
      </c>
      <c r="AC113" s="280">
        <f t="shared" si="53"/>
        <v>0</v>
      </c>
      <c r="AD113" s="250">
        <f t="shared" si="35"/>
        <v>0</v>
      </c>
      <c r="AE113" s="233" t="str">
        <f t="shared" si="64"/>
        <v>-%</v>
      </c>
      <c r="AF113" s="234">
        <f t="shared" si="65"/>
        <v>0</v>
      </c>
      <c r="AG113" s="185"/>
      <c r="AO113" s="189" t="b">
        <f t="shared" si="66"/>
        <v>0</v>
      </c>
    </row>
    <row r="114" spans="1:149" ht="15" thickBot="1" x14ac:dyDescent="0.4">
      <c r="A114" s="386"/>
      <c r="B114" s="106">
        <f>'Start up budget'!B119</f>
        <v>0</v>
      </c>
      <c r="C114" s="154">
        <f>'Start up budget'!C119</f>
        <v>0</v>
      </c>
      <c r="D114" s="124">
        <f>'Start up budget'!D119</f>
        <v>0</v>
      </c>
      <c r="E114" s="246"/>
      <c r="F114" s="233" t="str">
        <f t="shared" si="54"/>
        <v>-%</v>
      </c>
      <c r="G114" s="234">
        <f t="shared" si="55"/>
        <v>0</v>
      </c>
      <c r="H114" s="124">
        <f>'Start up budget'!E119</f>
        <v>0</v>
      </c>
      <c r="I114" s="142"/>
      <c r="J114" s="221"/>
      <c r="K114" s="233" t="str">
        <f t="shared" si="56"/>
        <v>-%</v>
      </c>
      <c r="L114" s="234">
        <f t="shared" si="57"/>
        <v>0</v>
      </c>
      <c r="M114" s="124">
        <f>'Start up budget'!F119</f>
        <v>0</v>
      </c>
      <c r="N114" s="142"/>
      <c r="O114" s="246"/>
      <c r="P114" s="233" t="str">
        <f t="shared" si="58"/>
        <v>-%</v>
      </c>
      <c r="Q114" s="234">
        <f t="shared" si="59"/>
        <v>0</v>
      </c>
      <c r="R114" s="124">
        <f>'Start up budget'!G119</f>
        <v>0</v>
      </c>
      <c r="S114" s="142"/>
      <c r="T114" s="246"/>
      <c r="U114" s="233" t="str">
        <f t="shared" si="60"/>
        <v>-%</v>
      </c>
      <c r="V114" s="234">
        <f t="shared" si="61"/>
        <v>0</v>
      </c>
      <c r="W114" s="124">
        <f>'Start up budget'!H119</f>
        <v>0</v>
      </c>
      <c r="X114" s="142"/>
      <c r="Y114" s="246"/>
      <c r="Z114" s="233" t="str">
        <f t="shared" si="62"/>
        <v>-%</v>
      </c>
      <c r="AA114" s="234">
        <f t="shared" si="63"/>
        <v>0</v>
      </c>
      <c r="AB114" s="124">
        <f>SUM(D114,H114,M114,R114,W114)</f>
        <v>0</v>
      </c>
      <c r="AC114" s="281">
        <f t="shared" si="53"/>
        <v>0</v>
      </c>
      <c r="AD114" s="251">
        <f t="shared" si="35"/>
        <v>0</v>
      </c>
      <c r="AE114" s="233" t="str">
        <f t="shared" si="64"/>
        <v>-%</v>
      </c>
      <c r="AF114" s="234">
        <f t="shared" si="65"/>
        <v>0</v>
      </c>
      <c r="AG114" s="186"/>
      <c r="AO114" s="189" t="b">
        <f t="shared" si="66"/>
        <v>0</v>
      </c>
    </row>
    <row r="115" spans="1:149" s="107" customFormat="1" ht="16" thickBot="1" x14ac:dyDescent="0.4">
      <c r="A115" s="424"/>
      <c r="B115" s="160" t="str">
        <f>'Start up budget'!B120</f>
        <v>TOTAL CAPITAL COSTS</v>
      </c>
      <c r="C115" s="161"/>
      <c r="D115" s="125">
        <f>'Start up budget'!D120</f>
        <v>0</v>
      </c>
      <c r="E115" s="247">
        <f>SUM(E105:E114)</f>
        <v>0</v>
      </c>
      <c r="F115" s="235" t="str">
        <f t="shared" si="54"/>
        <v>-%</v>
      </c>
      <c r="G115" s="236">
        <f t="shared" si="55"/>
        <v>0</v>
      </c>
      <c r="H115" s="125">
        <f>'Start up budget'!E120</f>
        <v>0</v>
      </c>
      <c r="I115" s="132">
        <f>SUM(I105:I114)</f>
        <v>0</v>
      </c>
      <c r="J115" s="247">
        <f>SUM(J105:J114)</f>
        <v>0</v>
      </c>
      <c r="K115" s="235" t="str">
        <f t="shared" si="56"/>
        <v>-%</v>
      </c>
      <c r="L115" s="236">
        <f t="shared" si="57"/>
        <v>0</v>
      </c>
      <c r="M115" s="129">
        <f>'Start up budget'!F120</f>
        <v>0</v>
      </c>
      <c r="N115" s="132">
        <f>SUM(N105:N114)</f>
        <v>0</v>
      </c>
      <c r="O115" s="247">
        <f>SUM(O105:O114)</f>
        <v>0</v>
      </c>
      <c r="P115" s="235" t="str">
        <f t="shared" si="58"/>
        <v>-%</v>
      </c>
      <c r="Q115" s="236">
        <f t="shared" si="59"/>
        <v>0</v>
      </c>
      <c r="R115" s="129">
        <f>'Start up budget'!G120</f>
        <v>0</v>
      </c>
      <c r="S115" s="132">
        <f>SUM(S105:S114)</f>
        <v>0</v>
      </c>
      <c r="T115" s="247">
        <f>SUM(T105:T114)</f>
        <v>0</v>
      </c>
      <c r="U115" s="235" t="str">
        <f t="shared" si="60"/>
        <v>-%</v>
      </c>
      <c r="V115" s="236">
        <f t="shared" si="61"/>
        <v>0</v>
      </c>
      <c r="W115" s="129">
        <f>'Start up budget'!H120</f>
        <v>0</v>
      </c>
      <c r="X115" s="132">
        <f>SUM(X105:X114)</f>
        <v>0</v>
      </c>
      <c r="Y115" s="247">
        <f>SUM(Y105:Y114)</f>
        <v>0</v>
      </c>
      <c r="Z115" s="235" t="str">
        <f t="shared" si="62"/>
        <v>-%</v>
      </c>
      <c r="AA115" s="236">
        <f t="shared" si="63"/>
        <v>0</v>
      </c>
      <c r="AB115" s="125">
        <f t="shared" si="21"/>
        <v>0</v>
      </c>
      <c r="AC115" s="132">
        <f t="shared" si="53"/>
        <v>0</v>
      </c>
      <c r="AD115" s="252">
        <f t="shared" si="35"/>
        <v>0</v>
      </c>
      <c r="AE115" s="235" t="str">
        <f t="shared" si="64"/>
        <v>-%</v>
      </c>
      <c r="AF115" s="236">
        <f t="shared" si="65"/>
        <v>0</v>
      </c>
      <c r="AG115" s="187"/>
      <c r="AH115" s="61"/>
      <c r="AI115" s="61"/>
      <c r="AJ115" s="61"/>
      <c r="AK115" s="61"/>
      <c r="AL115" s="61"/>
      <c r="AM115" s="61"/>
      <c r="AN115" s="61"/>
      <c r="AO115" s="189" t="b">
        <f t="shared" si="66"/>
        <v>0</v>
      </c>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c r="BN115" s="61"/>
      <c r="BO115" s="61"/>
      <c r="BP115" s="61"/>
      <c r="BQ115" s="61"/>
      <c r="BR115" s="61"/>
      <c r="BS115" s="61"/>
      <c r="BT115" s="61"/>
      <c r="BU115" s="61"/>
      <c r="BV115" s="61"/>
      <c r="BW115" s="61"/>
      <c r="BX115" s="61"/>
      <c r="BY115" s="61"/>
      <c r="BZ115" s="61"/>
      <c r="CA115" s="61"/>
      <c r="CB115" s="61"/>
      <c r="CC115" s="61"/>
      <c r="CD115" s="61"/>
      <c r="CE115" s="61"/>
      <c r="CF115" s="61"/>
      <c r="CG115" s="61"/>
      <c r="CH115" s="61"/>
      <c r="CI115" s="61"/>
      <c r="CJ115" s="61"/>
      <c r="CK115" s="61"/>
      <c r="CL115" s="61"/>
      <c r="CM115" s="61"/>
      <c r="CN115" s="61"/>
      <c r="CO115" s="61"/>
      <c r="CP115" s="61"/>
      <c r="CQ115" s="61"/>
      <c r="CR115" s="61"/>
      <c r="CS115" s="61"/>
      <c r="CT115" s="61"/>
      <c r="CU115" s="61"/>
      <c r="CV115" s="61"/>
      <c r="CW115" s="61"/>
      <c r="CX115" s="61"/>
      <c r="CY115" s="61"/>
      <c r="CZ115" s="61"/>
      <c r="DA115" s="61"/>
      <c r="DB115" s="61"/>
      <c r="DC115" s="61"/>
      <c r="DD115" s="61"/>
      <c r="DE115" s="61"/>
      <c r="DF115" s="61"/>
      <c r="DG115" s="61"/>
      <c r="DH115" s="61"/>
      <c r="DI115" s="61"/>
      <c r="DJ115" s="61"/>
      <c r="DK115" s="61"/>
      <c r="DL115" s="61"/>
      <c r="DM115" s="61"/>
      <c r="DN115" s="61"/>
      <c r="DO115" s="61"/>
      <c r="DP115" s="61"/>
      <c r="DQ115" s="61"/>
      <c r="DR115" s="61"/>
      <c r="DS115" s="61"/>
      <c r="DT115" s="61"/>
      <c r="DU115" s="61"/>
      <c r="DV115" s="61"/>
      <c r="DW115" s="61"/>
      <c r="DX115" s="61"/>
      <c r="DY115" s="61"/>
      <c r="DZ115" s="61"/>
      <c r="EA115" s="61"/>
      <c r="EB115" s="61"/>
      <c r="EC115" s="61"/>
      <c r="ED115" s="61"/>
      <c r="EE115" s="61"/>
      <c r="EF115" s="61"/>
      <c r="EG115" s="61"/>
      <c r="EH115" s="61"/>
      <c r="EI115" s="61"/>
      <c r="EJ115" s="61"/>
      <c r="EK115" s="61"/>
      <c r="EL115" s="61"/>
      <c r="EM115" s="61"/>
      <c r="EN115" s="61"/>
      <c r="EO115" s="61"/>
      <c r="EP115" s="61"/>
      <c r="EQ115" s="61"/>
      <c r="ER115" s="61"/>
      <c r="ES115" s="61"/>
    </row>
    <row r="116" spans="1:149" s="110" customFormat="1" ht="19" thickBot="1" x14ac:dyDescent="0.5">
      <c r="A116" s="417" t="s">
        <v>11</v>
      </c>
      <c r="B116" s="418"/>
      <c r="C116" s="419"/>
      <c r="D116" s="128">
        <f>'Start up budget'!D121</f>
        <v>0</v>
      </c>
      <c r="E116" s="279">
        <f>SUM(E115,E93,E82,E72,E41,E30,E104)</f>
        <v>0</v>
      </c>
      <c r="F116" s="237" t="str">
        <f t="shared" si="54"/>
        <v>-%</v>
      </c>
      <c r="G116" s="238">
        <f t="shared" si="55"/>
        <v>0</v>
      </c>
      <c r="H116" s="128">
        <f>'Start up budget'!E121</f>
        <v>0</v>
      </c>
      <c r="I116" s="277">
        <f>SUM(I115,I93,I82,I72,I41,I30,I104)</f>
        <v>0</v>
      </c>
      <c r="J116" s="278">
        <f>SUM(J115,J93,J82,J72,J41,J30,J104)</f>
        <v>0</v>
      </c>
      <c r="K116" s="237" t="str">
        <f t="shared" si="56"/>
        <v>-%</v>
      </c>
      <c r="L116" s="238">
        <f t="shared" si="57"/>
        <v>0</v>
      </c>
      <c r="M116" s="128">
        <f>'Start up budget'!F121</f>
        <v>0</v>
      </c>
      <c r="N116" s="277">
        <f>SUM(N115,N93,N82,N72,N41,N30,N104)</f>
        <v>0</v>
      </c>
      <c r="O116" s="277">
        <f>SUM(O115,O93,O82,O72,O41,O30,O104)</f>
        <v>0</v>
      </c>
      <c r="P116" s="237" t="str">
        <f t="shared" si="58"/>
        <v>-%</v>
      </c>
      <c r="Q116" s="238">
        <f t="shared" si="59"/>
        <v>0</v>
      </c>
      <c r="R116" s="128">
        <f>'Start up budget'!G121</f>
        <v>0</v>
      </c>
      <c r="S116" s="277">
        <f>SUM(S115,S93,S82,S72,S41,S30,S104)</f>
        <v>0</v>
      </c>
      <c r="T116" s="277">
        <f>SUM(T115,T93,T82,T72,T41,T30,T104)</f>
        <v>0</v>
      </c>
      <c r="U116" s="237" t="str">
        <f t="shared" si="60"/>
        <v>-%</v>
      </c>
      <c r="V116" s="238">
        <f t="shared" si="61"/>
        <v>0</v>
      </c>
      <c r="W116" s="128">
        <f>'Start up budget'!H121</f>
        <v>0</v>
      </c>
      <c r="X116" s="277">
        <f>SUM(X115,X93,X82,X72,X41,X30,X104)</f>
        <v>0</v>
      </c>
      <c r="Y116" s="277">
        <f>SUM(Y115,Y93,Y82,Y72,Y41,Y30,Y104)</f>
        <v>0</v>
      </c>
      <c r="Z116" s="237" t="str">
        <f t="shared" si="62"/>
        <v>-%</v>
      </c>
      <c r="AA116" s="238">
        <f t="shared" si="63"/>
        <v>0</v>
      </c>
      <c r="AB116" s="128">
        <f>SUM(D116,H116,M116,R116,W116)</f>
        <v>0</v>
      </c>
      <c r="AC116" s="277">
        <f>SUM(E116,(IF(J$116=0,(IF(I$116=0,H116,I116)),J116)),(IF(O$116=0,(IF(N$116=0,M116,N116)),O116)), (IF(T$116=0,(IF(S$116=0,R116,S116)),T116)),(IF(Y$116=0,(IF(X$116=0,W116,X116)),Y116)))</f>
        <v>0</v>
      </c>
      <c r="AD116" s="255">
        <f>SUM(E116,J116,O116,T116,Y116)</f>
        <v>0</v>
      </c>
      <c r="AE116" s="237" t="str">
        <f t="shared" si="64"/>
        <v>-%</v>
      </c>
      <c r="AF116" s="238">
        <f t="shared" si="65"/>
        <v>0</v>
      </c>
      <c r="AG116" s="108"/>
      <c r="AH116" s="109"/>
      <c r="AI116" s="109"/>
      <c r="AJ116" s="109"/>
      <c r="AK116" s="109"/>
      <c r="AL116" s="109"/>
      <c r="AM116" s="109"/>
      <c r="AN116" s="109"/>
      <c r="AO116" s="109"/>
      <c r="AP116" s="109"/>
      <c r="AQ116" s="109"/>
      <c r="AR116" s="109"/>
      <c r="AS116" s="109"/>
      <c r="AT116" s="109"/>
      <c r="AU116" s="109"/>
      <c r="AV116" s="109"/>
      <c r="AW116" s="109"/>
      <c r="AX116" s="109"/>
      <c r="AY116" s="109"/>
      <c r="AZ116" s="109"/>
      <c r="BA116" s="109"/>
      <c r="BB116" s="109"/>
      <c r="BC116" s="109"/>
      <c r="BD116" s="109"/>
      <c r="BE116" s="109"/>
      <c r="BF116" s="109"/>
      <c r="BG116" s="109"/>
      <c r="BH116" s="109"/>
      <c r="BI116" s="109"/>
      <c r="BJ116" s="109"/>
      <c r="BK116" s="109"/>
      <c r="BL116" s="109"/>
      <c r="BM116" s="109"/>
      <c r="BN116" s="109"/>
      <c r="BO116" s="109"/>
      <c r="BP116" s="109"/>
      <c r="BQ116" s="109"/>
      <c r="BR116" s="109"/>
      <c r="BS116" s="109"/>
      <c r="BT116" s="109"/>
      <c r="BU116" s="109"/>
      <c r="BV116" s="109"/>
      <c r="BW116" s="109"/>
      <c r="BX116" s="109"/>
      <c r="BY116" s="109"/>
      <c r="BZ116" s="109"/>
      <c r="CA116" s="109"/>
      <c r="CB116" s="109"/>
      <c r="CC116" s="109"/>
      <c r="CD116" s="109"/>
      <c r="CE116" s="109"/>
      <c r="CF116" s="109"/>
      <c r="CG116" s="109"/>
      <c r="CH116" s="109"/>
      <c r="CI116" s="109"/>
      <c r="CJ116" s="109"/>
      <c r="CK116" s="109"/>
      <c r="CL116" s="109"/>
      <c r="CM116" s="109"/>
      <c r="CN116" s="109"/>
      <c r="CO116" s="109"/>
      <c r="CP116" s="109"/>
      <c r="CQ116" s="109"/>
      <c r="CR116" s="109"/>
      <c r="CS116" s="109"/>
      <c r="CT116" s="109"/>
      <c r="CU116" s="109"/>
      <c r="CV116" s="109"/>
      <c r="CW116" s="109"/>
      <c r="CX116" s="109"/>
      <c r="CY116" s="109"/>
      <c r="CZ116" s="109"/>
      <c r="DA116" s="109"/>
      <c r="DB116" s="109"/>
      <c r="DC116" s="109"/>
      <c r="DD116" s="109"/>
      <c r="DE116" s="109"/>
      <c r="DF116" s="109"/>
      <c r="DG116" s="109"/>
      <c r="DH116" s="109"/>
      <c r="DI116" s="109"/>
      <c r="DJ116" s="109"/>
      <c r="DK116" s="109"/>
      <c r="DL116" s="109"/>
      <c r="DM116" s="109"/>
      <c r="DN116" s="109"/>
      <c r="DO116" s="109"/>
      <c r="DP116" s="109"/>
      <c r="DQ116" s="109"/>
      <c r="DR116" s="109"/>
      <c r="DS116" s="109"/>
      <c r="DT116" s="109"/>
      <c r="DU116" s="109"/>
      <c r="DV116" s="109"/>
      <c r="DW116" s="109"/>
      <c r="DX116" s="109"/>
      <c r="DY116" s="109"/>
      <c r="DZ116" s="109"/>
      <c r="EA116" s="109"/>
      <c r="EB116" s="109"/>
      <c r="EC116" s="109"/>
      <c r="ED116" s="109"/>
      <c r="EE116" s="109"/>
      <c r="EF116" s="109"/>
      <c r="EG116" s="109"/>
      <c r="EH116" s="109"/>
      <c r="EI116" s="109"/>
      <c r="EJ116" s="109"/>
      <c r="EK116" s="109"/>
      <c r="EL116" s="109"/>
      <c r="EM116" s="109"/>
      <c r="EN116" s="109"/>
      <c r="EO116" s="109"/>
      <c r="EP116" s="109"/>
      <c r="EQ116" s="109"/>
      <c r="ER116" s="109"/>
      <c r="ES116" s="109"/>
    </row>
    <row r="117" spans="1:149" ht="15" thickTop="1" x14ac:dyDescent="0.35">
      <c r="A117" s="34"/>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6"/>
    </row>
    <row r="118" spans="1:149" ht="21" x14ac:dyDescent="0.5">
      <c r="A118" s="38" t="s">
        <v>79</v>
      </c>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6"/>
    </row>
    <row r="119" spans="1:149" x14ac:dyDescent="0.35">
      <c r="A119" s="422" t="s">
        <v>76</v>
      </c>
      <c r="B119" s="360" t="s">
        <v>80</v>
      </c>
      <c r="C119" s="420"/>
      <c r="D119" s="420"/>
      <c r="E119" s="420"/>
      <c r="F119" s="420"/>
      <c r="G119" s="420"/>
      <c r="H119" s="420"/>
      <c r="I119" s="421"/>
      <c r="J119" s="308"/>
      <c r="K119" s="101"/>
      <c r="L119" s="101"/>
      <c r="M119" s="35"/>
      <c r="N119" s="35"/>
      <c r="O119" s="35"/>
      <c r="P119" s="35"/>
      <c r="Q119" s="35"/>
      <c r="R119" s="35"/>
      <c r="S119" s="35"/>
      <c r="T119" s="35"/>
      <c r="U119" s="35"/>
      <c r="V119" s="35"/>
      <c r="W119" s="35"/>
      <c r="X119" s="35"/>
      <c r="Y119" s="35"/>
      <c r="Z119" s="35"/>
      <c r="AA119" s="35"/>
      <c r="AB119" s="35"/>
      <c r="AC119" s="35"/>
      <c r="AD119" s="35"/>
      <c r="AE119" s="35"/>
      <c r="AF119" s="35"/>
      <c r="AG119" s="36"/>
    </row>
    <row r="120" spans="1:149" x14ac:dyDescent="0.35">
      <c r="A120" s="423"/>
      <c r="B120" s="42" t="s">
        <v>145</v>
      </c>
      <c r="C120" s="111" t="s">
        <v>5</v>
      </c>
      <c r="D120" s="111" t="s">
        <v>6</v>
      </c>
      <c r="E120" s="111" t="s">
        <v>7</v>
      </c>
      <c r="F120" s="111"/>
      <c r="G120" s="111"/>
      <c r="H120" s="111" t="s">
        <v>8</v>
      </c>
      <c r="I120" s="111" t="s">
        <v>9</v>
      </c>
      <c r="J120" s="35"/>
      <c r="K120" s="258"/>
      <c r="L120" s="258"/>
      <c r="M120" s="35"/>
      <c r="N120" s="35"/>
      <c r="O120" s="35"/>
      <c r="P120" s="258"/>
      <c r="Q120" s="258"/>
      <c r="R120" s="35"/>
      <c r="S120" s="35"/>
      <c r="T120" s="35"/>
      <c r="U120" s="258"/>
      <c r="V120" s="258"/>
      <c r="W120" s="35"/>
      <c r="X120" s="35"/>
      <c r="Y120" s="35"/>
      <c r="Z120" s="258"/>
      <c r="AA120" s="258"/>
      <c r="AB120" s="35"/>
      <c r="AC120" s="35"/>
      <c r="AD120" s="35"/>
      <c r="AE120" s="258"/>
      <c r="AF120" s="258"/>
      <c r="AG120" s="36"/>
      <c r="ES120" s="33"/>
    </row>
    <row r="121" spans="1:149" x14ac:dyDescent="0.35">
      <c r="A121" s="112">
        <f>'Proposal budget'!A125</f>
        <v>0</v>
      </c>
      <c r="B121" s="46">
        <f>'Proposal budget'!B125</f>
        <v>0</v>
      </c>
      <c r="C121" s="205"/>
      <c r="D121" s="205"/>
      <c r="E121" s="205"/>
      <c r="F121" s="47"/>
      <c r="G121" s="47"/>
      <c r="H121" s="205"/>
      <c r="I121" s="20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6"/>
      <c r="ES121" s="33"/>
    </row>
    <row r="122" spans="1:149" x14ac:dyDescent="0.35">
      <c r="A122" s="112">
        <f>'Proposal budget'!A126</f>
        <v>0</v>
      </c>
      <c r="B122" s="46">
        <f>'Proposal budget'!B126</f>
        <v>0</v>
      </c>
      <c r="C122" s="205"/>
      <c r="D122" s="205"/>
      <c r="E122" s="205"/>
      <c r="F122" s="47"/>
      <c r="G122" s="47"/>
      <c r="H122" s="205"/>
      <c r="I122" s="20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6"/>
      <c r="ES122" s="33"/>
    </row>
    <row r="123" spans="1:149" x14ac:dyDescent="0.35">
      <c r="A123" s="112">
        <f>'Proposal budget'!A127</f>
        <v>0</v>
      </c>
      <c r="B123" s="46">
        <f>'Proposal budget'!B127</f>
        <v>0</v>
      </c>
      <c r="C123" s="205"/>
      <c r="D123" s="205"/>
      <c r="E123" s="205"/>
      <c r="F123" s="47"/>
      <c r="G123" s="47"/>
      <c r="H123" s="205"/>
      <c r="I123" s="20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6"/>
      <c r="ES123" s="33"/>
    </row>
    <row r="124" spans="1:149" ht="15" thickBot="1" x14ac:dyDescent="0.4">
      <c r="A124" s="113">
        <f>'Proposal budget'!A128</f>
        <v>0</v>
      </c>
      <c r="B124" s="114">
        <f>'Proposal budget'!B128</f>
        <v>0</v>
      </c>
      <c r="C124" s="206"/>
      <c r="D124" s="206"/>
      <c r="E124" s="206"/>
      <c r="F124" s="69"/>
      <c r="G124" s="69"/>
      <c r="H124" s="206"/>
      <c r="I124" s="206"/>
      <c r="J124" s="259"/>
      <c r="K124" s="259"/>
      <c r="L124" s="259"/>
      <c r="M124" s="259"/>
      <c r="N124" s="259"/>
      <c r="O124" s="259"/>
      <c r="P124" s="259"/>
      <c r="Q124" s="259"/>
      <c r="R124" s="259"/>
      <c r="S124" s="259"/>
      <c r="T124" s="259"/>
      <c r="U124" s="259"/>
      <c r="V124" s="259"/>
      <c r="W124" s="259"/>
      <c r="X124" s="259"/>
      <c r="Y124" s="259"/>
      <c r="Z124" s="259"/>
      <c r="AA124" s="259"/>
      <c r="AB124" s="259"/>
      <c r="AC124" s="259"/>
      <c r="AD124" s="259"/>
      <c r="AE124" s="259"/>
      <c r="AF124" s="259"/>
      <c r="AG124" s="260"/>
      <c r="ES124" s="33"/>
    </row>
    <row r="125" spans="1:149" s="32" customFormat="1" ht="15" thickTop="1" x14ac:dyDescent="0.35"/>
    <row r="126" spans="1:149" s="32" customFormat="1" x14ac:dyDescent="0.35"/>
    <row r="127" spans="1:149" s="32" customFormat="1" x14ac:dyDescent="0.35"/>
    <row r="128" spans="1:149" s="32" customFormat="1" x14ac:dyDescent="0.35"/>
    <row r="129" s="32" customFormat="1" x14ac:dyDescent="0.35"/>
    <row r="130" s="32" customFormat="1" x14ac:dyDescent="0.35"/>
    <row r="131" s="32" customFormat="1" x14ac:dyDescent="0.35"/>
    <row r="132" s="32" customFormat="1" x14ac:dyDescent="0.35"/>
    <row r="133" s="32" customFormat="1" x14ac:dyDescent="0.35"/>
    <row r="134" s="32" customFormat="1" x14ac:dyDescent="0.35"/>
    <row r="135" s="32" customFormat="1" x14ac:dyDescent="0.35"/>
    <row r="136" s="32" customFormat="1" x14ac:dyDescent="0.35"/>
    <row r="137" s="32" customFormat="1" x14ac:dyDescent="0.35"/>
    <row r="138" s="32" customFormat="1" x14ac:dyDescent="0.35"/>
    <row r="139" s="32" customFormat="1" x14ac:dyDescent="0.35"/>
    <row r="140" s="32" customFormat="1" x14ac:dyDescent="0.35"/>
    <row r="141" s="32" customFormat="1" x14ac:dyDescent="0.35"/>
    <row r="142" s="32" customFormat="1" x14ac:dyDescent="0.35"/>
    <row r="143" s="32" customFormat="1" x14ac:dyDescent="0.35"/>
    <row r="144" s="32" customFormat="1" x14ac:dyDescent="0.35"/>
    <row r="145" s="32" customFormat="1" x14ac:dyDescent="0.35"/>
    <row r="146" s="32" customFormat="1" x14ac:dyDescent="0.35"/>
    <row r="147" s="32" customFormat="1" x14ac:dyDescent="0.35"/>
    <row r="148" s="32" customFormat="1" x14ac:dyDescent="0.35"/>
    <row r="149" s="32" customFormat="1" x14ac:dyDescent="0.35"/>
    <row r="150" s="32" customFormat="1" x14ac:dyDescent="0.35"/>
    <row r="151" s="32" customFormat="1" x14ac:dyDescent="0.35"/>
    <row r="152" s="32" customFormat="1" x14ac:dyDescent="0.35"/>
    <row r="153" s="32" customFormat="1" x14ac:dyDescent="0.35"/>
    <row r="154" s="32" customFormat="1" x14ac:dyDescent="0.35"/>
    <row r="155" s="32" customFormat="1" x14ac:dyDescent="0.35"/>
    <row r="156" s="32" customFormat="1" x14ac:dyDescent="0.35"/>
    <row r="157" s="32" customFormat="1" x14ac:dyDescent="0.35"/>
    <row r="158" s="32" customFormat="1" x14ac:dyDescent="0.35"/>
    <row r="159" s="32" customFormat="1" x14ac:dyDescent="0.35"/>
    <row r="160" s="32" customFormat="1" x14ac:dyDescent="0.35"/>
    <row r="161" s="32" customFormat="1" x14ac:dyDescent="0.35"/>
    <row r="162" s="32" customFormat="1" x14ac:dyDescent="0.35"/>
    <row r="163" s="32" customFormat="1" x14ac:dyDescent="0.35"/>
    <row r="164" s="32" customFormat="1" x14ac:dyDescent="0.35"/>
    <row r="165" s="32" customFormat="1" x14ac:dyDescent="0.35"/>
    <row r="166" s="32" customFormat="1" x14ac:dyDescent="0.35"/>
    <row r="167" s="32" customFormat="1" x14ac:dyDescent="0.35"/>
    <row r="168" s="32" customFormat="1" x14ac:dyDescent="0.35"/>
    <row r="169" s="32" customFormat="1" x14ac:dyDescent="0.35"/>
    <row r="170" s="32" customFormat="1" x14ac:dyDescent="0.35"/>
    <row r="171" s="32" customFormat="1" x14ac:dyDescent="0.35"/>
    <row r="172" s="32" customFormat="1" x14ac:dyDescent="0.35"/>
    <row r="173" s="32" customFormat="1" x14ac:dyDescent="0.35"/>
    <row r="174" s="32" customFormat="1" x14ac:dyDescent="0.35"/>
    <row r="175" s="32" customFormat="1" x14ac:dyDescent="0.35"/>
    <row r="176" s="32" customFormat="1" x14ac:dyDescent="0.35"/>
    <row r="177" s="32" customFormat="1" x14ac:dyDescent="0.35"/>
    <row r="178" s="32" customFormat="1" x14ac:dyDescent="0.35"/>
    <row r="179" s="32" customFormat="1" x14ac:dyDescent="0.35"/>
    <row r="180" s="32" customFormat="1" x14ac:dyDescent="0.35"/>
    <row r="181" s="32" customFormat="1" x14ac:dyDescent="0.35"/>
    <row r="182" s="32" customFormat="1" x14ac:dyDescent="0.35"/>
    <row r="183" s="32" customFormat="1" x14ac:dyDescent="0.35"/>
    <row r="184" s="32" customFormat="1" x14ac:dyDescent="0.35"/>
    <row r="185" s="32" customFormat="1" x14ac:dyDescent="0.35"/>
    <row r="186" s="32" customFormat="1" x14ac:dyDescent="0.35"/>
    <row r="187" s="32" customFormat="1" x14ac:dyDescent="0.35"/>
    <row r="188" s="32" customFormat="1" x14ac:dyDescent="0.35"/>
    <row r="189" s="32" customFormat="1" x14ac:dyDescent="0.35"/>
    <row r="190" s="32" customFormat="1" x14ac:dyDescent="0.35"/>
    <row r="191" s="32" customFormat="1" x14ac:dyDescent="0.35"/>
    <row r="192" s="32" customFormat="1" x14ac:dyDescent="0.35"/>
    <row r="193" s="32" customFormat="1" x14ac:dyDescent="0.35"/>
    <row r="194" s="32" customFormat="1" x14ac:dyDescent="0.35"/>
    <row r="195" s="32" customFormat="1" x14ac:dyDescent="0.35"/>
    <row r="196" s="32" customFormat="1" x14ac:dyDescent="0.35"/>
    <row r="197" s="32" customFormat="1" x14ac:dyDescent="0.35"/>
    <row r="198" s="32" customFormat="1" x14ac:dyDescent="0.35"/>
    <row r="199" s="32" customFormat="1" x14ac:dyDescent="0.35"/>
    <row r="200" s="32" customFormat="1" x14ac:dyDescent="0.35"/>
    <row r="201" s="32" customFormat="1" x14ac:dyDescent="0.35"/>
    <row r="202" s="32" customFormat="1" x14ac:dyDescent="0.35"/>
    <row r="203" s="32" customFormat="1" x14ac:dyDescent="0.35"/>
    <row r="204" s="32" customFormat="1" x14ac:dyDescent="0.35"/>
    <row r="205" s="32" customFormat="1" x14ac:dyDescent="0.35"/>
    <row r="206" s="32" customFormat="1" x14ac:dyDescent="0.35"/>
    <row r="207" s="32" customFormat="1" x14ac:dyDescent="0.35"/>
    <row r="208" s="32" customFormat="1" x14ac:dyDescent="0.35"/>
    <row r="209" s="32" customFormat="1" x14ac:dyDescent="0.35"/>
    <row r="210" s="32" customFormat="1" x14ac:dyDescent="0.35"/>
    <row r="211" s="32" customFormat="1" x14ac:dyDescent="0.35"/>
    <row r="212" s="32" customFormat="1" x14ac:dyDescent="0.35"/>
    <row r="213" s="32" customFormat="1" x14ac:dyDescent="0.35"/>
    <row r="214" s="32" customFormat="1" x14ac:dyDescent="0.35"/>
    <row r="215" s="32" customFormat="1" x14ac:dyDescent="0.35"/>
    <row r="216" s="32" customFormat="1" x14ac:dyDescent="0.35"/>
    <row r="217" s="32" customFormat="1" x14ac:dyDescent="0.35"/>
    <row r="218" s="32" customFormat="1" x14ac:dyDescent="0.35"/>
    <row r="219" s="32" customFormat="1" x14ac:dyDescent="0.35"/>
    <row r="220" s="32" customFormat="1" x14ac:dyDescent="0.35"/>
    <row r="221" s="32" customFormat="1" x14ac:dyDescent="0.35"/>
    <row r="222" s="32" customFormat="1" x14ac:dyDescent="0.35"/>
    <row r="223" s="32" customFormat="1" x14ac:dyDescent="0.35"/>
    <row r="224" s="32" customFormat="1" x14ac:dyDescent="0.35"/>
    <row r="225" s="32" customFormat="1" x14ac:dyDescent="0.35"/>
    <row r="226" s="32" customFormat="1" x14ac:dyDescent="0.35"/>
    <row r="227" s="32" customFormat="1" x14ac:dyDescent="0.35"/>
    <row r="228" s="32" customFormat="1" x14ac:dyDescent="0.35"/>
    <row r="229" s="32" customFormat="1" x14ac:dyDescent="0.35"/>
    <row r="230" s="32" customFormat="1" x14ac:dyDescent="0.35"/>
    <row r="231" s="32" customFormat="1" x14ac:dyDescent="0.35"/>
    <row r="232" s="32" customFormat="1" x14ac:dyDescent="0.35"/>
    <row r="233" s="32" customFormat="1" x14ac:dyDescent="0.35"/>
    <row r="234" s="32" customFormat="1" x14ac:dyDescent="0.35"/>
    <row r="235" s="32" customFormat="1" x14ac:dyDescent="0.35"/>
    <row r="236" s="32" customFormat="1" x14ac:dyDescent="0.35"/>
    <row r="237" s="32" customFormat="1" x14ac:dyDescent="0.35"/>
    <row r="238" s="32" customFormat="1" x14ac:dyDescent="0.35"/>
    <row r="239" s="32" customFormat="1" x14ac:dyDescent="0.35"/>
    <row r="240" s="32" customFormat="1" x14ac:dyDescent="0.35"/>
    <row r="241" s="32" customFormat="1" x14ac:dyDescent="0.35"/>
    <row r="242" s="32" customFormat="1" x14ac:dyDescent="0.35"/>
    <row r="243" s="32" customFormat="1" x14ac:dyDescent="0.35"/>
    <row r="244" s="32" customFormat="1" x14ac:dyDescent="0.35"/>
    <row r="245" s="32" customFormat="1" x14ac:dyDescent="0.35"/>
    <row r="246" s="32" customFormat="1" x14ac:dyDescent="0.35"/>
    <row r="247" s="32" customFormat="1" x14ac:dyDescent="0.35"/>
    <row r="248" s="32" customFormat="1" x14ac:dyDescent="0.35"/>
    <row r="249" s="32" customFormat="1" x14ac:dyDescent="0.35"/>
    <row r="250" s="32" customFormat="1" x14ac:dyDescent="0.35"/>
    <row r="251" s="32" customFormat="1" x14ac:dyDescent="0.35"/>
    <row r="252" s="32" customFormat="1" x14ac:dyDescent="0.35"/>
    <row r="253" s="32" customFormat="1" x14ac:dyDescent="0.35"/>
    <row r="254" s="32" customFormat="1" x14ac:dyDescent="0.35"/>
    <row r="255" s="32" customFormat="1" x14ac:dyDescent="0.35"/>
    <row r="256" s="32" customFormat="1" x14ac:dyDescent="0.35"/>
    <row r="257" s="32" customFormat="1" x14ac:dyDescent="0.35"/>
    <row r="258" s="32" customFormat="1" x14ac:dyDescent="0.35"/>
    <row r="259" s="32" customFormat="1" x14ac:dyDescent="0.35"/>
    <row r="260" s="32" customFormat="1" x14ac:dyDescent="0.35"/>
    <row r="261" s="32" customFormat="1" x14ac:dyDescent="0.35"/>
    <row r="262" s="32" customFormat="1" x14ac:dyDescent="0.35"/>
    <row r="263" s="32" customFormat="1" x14ac:dyDescent="0.35"/>
    <row r="264" s="32" customFormat="1" x14ac:dyDescent="0.35"/>
    <row r="265" s="32" customFormat="1" x14ac:dyDescent="0.35"/>
    <row r="266" s="32" customFormat="1" x14ac:dyDescent="0.35"/>
    <row r="267" s="32" customFormat="1" x14ac:dyDescent="0.35"/>
    <row r="268" s="32" customFormat="1" x14ac:dyDescent="0.35"/>
    <row r="269" s="32" customFormat="1" x14ac:dyDescent="0.35"/>
    <row r="270" s="32" customFormat="1" x14ac:dyDescent="0.35"/>
    <row r="271" s="32" customFormat="1" x14ac:dyDescent="0.35"/>
    <row r="272" s="32" customFormat="1" x14ac:dyDescent="0.35"/>
    <row r="273" s="32" customFormat="1" x14ac:dyDescent="0.35"/>
    <row r="274" s="32" customFormat="1" x14ac:dyDescent="0.35"/>
    <row r="275" s="32" customFormat="1" x14ac:dyDescent="0.35"/>
    <row r="276" s="32" customFormat="1" x14ac:dyDescent="0.35"/>
    <row r="277" s="32" customFormat="1" x14ac:dyDescent="0.35"/>
    <row r="278" s="32" customFormat="1" x14ac:dyDescent="0.35"/>
    <row r="279" s="32" customFormat="1" x14ac:dyDescent="0.35"/>
    <row r="280" s="32" customFormat="1" x14ac:dyDescent="0.35"/>
    <row r="281" s="32" customFormat="1" x14ac:dyDescent="0.35"/>
    <row r="282" s="32" customFormat="1" x14ac:dyDescent="0.35"/>
    <row r="283" s="32" customFormat="1" x14ac:dyDescent="0.35"/>
    <row r="284" s="32" customFormat="1" x14ac:dyDescent="0.35"/>
    <row r="285" s="32" customFormat="1" x14ac:dyDescent="0.35"/>
    <row r="286" s="32" customFormat="1" x14ac:dyDescent="0.35"/>
    <row r="287" s="32" customFormat="1" x14ac:dyDescent="0.35"/>
    <row r="288" s="32" customFormat="1" x14ac:dyDescent="0.35"/>
    <row r="289" s="32" customFormat="1" x14ac:dyDescent="0.35"/>
    <row r="290" s="32" customFormat="1" x14ac:dyDescent="0.35"/>
    <row r="291" s="32" customFormat="1" x14ac:dyDescent="0.35"/>
    <row r="292" s="32" customFormat="1" x14ac:dyDescent="0.35"/>
    <row r="293" s="32" customFormat="1" x14ac:dyDescent="0.35"/>
    <row r="294" s="32" customFormat="1" x14ac:dyDescent="0.35"/>
    <row r="295" s="32" customFormat="1" x14ac:dyDescent="0.35"/>
    <row r="296" s="32" customFormat="1" x14ac:dyDescent="0.35"/>
    <row r="297" s="32" customFormat="1" x14ac:dyDescent="0.35"/>
    <row r="298" s="32" customFormat="1" x14ac:dyDescent="0.35"/>
    <row r="299" s="32" customFormat="1" x14ac:dyDescent="0.35"/>
    <row r="300" s="32" customFormat="1" x14ac:dyDescent="0.35"/>
    <row r="301" s="32" customFormat="1" x14ac:dyDescent="0.35"/>
    <row r="302" s="32" customFormat="1" x14ac:dyDescent="0.35"/>
    <row r="303" s="32" customFormat="1" x14ac:dyDescent="0.35"/>
    <row r="304" s="32" customFormat="1" x14ac:dyDescent="0.35"/>
    <row r="305" s="32" customFormat="1" x14ac:dyDescent="0.35"/>
    <row r="306" s="32" customFormat="1" x14ac:dyDescent="0.35"/>
    <row r="307" s="32" customFormat="1" x14ac:dyDescent="0.35"/>
    <row r="308" s="32" customFormat="1" x14ac:dyDescent="0.35"/>
    <row r="309" s="32" customFormat="1" x14ac:dyDescent="0.35"/>
    <row r="310" s="32" customFormat="1" x14ac:dyDescent="0.35"/>
    <row r="311" s="32" customFormat="1" x14ac:dyDescent="0.35"/>
    <row r="312" s="32" customFormat="1" x14ac:dyDescent="0.35"/>
    <row r="313" s="32" customFormat="1" x14ac:dyDescent="0.35"/>
    <row r="314" s="32" customFormat="1" x14ac:dyDescent="0.35"/>
    <row r="315" s="32" customFormat="1" x14ac:dyDescent="0.35"/>
    <row r="316" s="32" customFormat="1" x14ac:dyDescent="0.35"/>
    <row r="317" s="32" customFormat="1" x14ac:dyDescent="0.35"/>
    <row r="318" s="32" customFormat="1" x14ac:dyDescent="0.35"/>
    <row r="319" s="32" customFormat="1" x14ac:dyDescent="0.35"/>
    <row r="320" s="32" customFormat="1" x14ac:dyDescent="0.35"/>
    <row r="321" s="32" customFormat="1" x14ac:dyDescent="0.35"/>
    <row r="322" s="32" customFormat="1" x14ac:dyDescent="0.35"/>
    <row r="323" s="32" customFormat="1" x14ac:dyDescent="0.35"/>
    <row r="324" s="32" customFormat="1" x14ac:dyDescent="0.35"/>
    <row r="325" s="32" customFormat="1" x14ac:dyDescent="0.35"/>
    <row r="326" s="32" customFormat="1" x14ac:dyDescent="0.35"/>
    <row r="327" s="32" customFormat="1" x14ac:dyDescent="0.35"/>
    <row r="328" s="32" customFormat="1" x14ac:dyDescent="0.35"/>
    <row r="329" s="32" customFormat="1" x14ac:dyDescent="0.35"/>
    <row r="330" s="32" customFormat="1" x14ac:dyDescent="0.35"/>
    <row r="331" s="32" customFormat="1" x14ac:dyDescent="0.35"/>
    <row r="332" s="32" customFormat="1" x14ac:dyDescent="0.35"/>
    <row r="333" s="32" customFormat="1" x14ac:dyDescent="0.35"/>
    <row r="334" s="32" customFormat="1" x14ac:dyDescent="0.35"/>
    <row r="335" s="32" customFormat="1" x14ac:dyDescent="0.35"/>
    <row r="336" s="32" customFormat="1" x14ac:dyDescent="0.35"/>
    <row r="337" s="32" customFormat="1" x14ac:dyDescent="0.35"/>
    <row r="338" s="32" customFormat="1" x14ac:dyDescent="0.35"/>
    <row r="339" s="32" customFormat="1" x14ac:dyDescent="0.35"/>
    <row r="340" s="32" customFormat="1" x14ac:dyDescent="0.35"/>
    <row r="341" s="32" customFormat="1" x14ac:dyDescent="0.35"/>
    <row r="342" s="32" customFormat="1" x14ac:dyDescent="0.35"/>
    <row r="343" s="32" customFormat="1" x14ac:dyDescent="0.35"/>
    <row r="344" s="32" customFormat="1" x14ac:dyDescent="0.35"/>
    <row r="345" s="32" customFormat="1" x14ac:dyDescent="0.35"/>
    <row r="346" s="32" customFormat="1" x14ac:dyDescent="0.35"/>
    <row r="347" s="32" customFormat="1" x14ac:dyDescent="0.35"/>
    <row r="348" s="32" customFormat="1" x14ac:dyDescent="0.35"/>
    <row r="349" s="32" customFormat="1" x14ac:dyDescent="0.35"/>
    <row r="350" s="32" customFormat="1" x14ac:dyDescent="0.35"/>
    <row r="351" s="32" customFormat="1" x14ac:dyDescent="0.35"/>
    <row r="352" s="32" customFormat="1" x14ac:dyDescent="0.35"/>
    <row r="353" s="32" customFormat="1" x14ac:dyDescent="0.35"/>
    <row r="354" s="32" customFormat="1" x14ac:dyDescent="0.35"/>
    <row r="355" s="32" customFormat="1" x14ac:dyDescent="0.35"/>
    <row r="356" s="32" customFormat="1" x14ac:dyDescent="0.35"/>
    <row r="357" s="32" customFormat="1" x14ac:dyDescent="0.35"/>
    <row r="358" s="32" customFormat="1" x14ac:dyDescent="0.35"/>
    <row r="359" s="32" customFormat="1" x14ac:dyDescent="0.35"/>
    <row r="360" s="32" customFormat="1" x14ac:dyDescent="0.35"/>
    <row r="361" s="32" customFormat="1" x14ac:dyDescent="0.35"/>
    <row r="362" s="32" customFormat="1" x14ac:dyDescent="0.35"/>
    <row r="363" s="32" customFormat="1" x14ac:dyDescent="0.35"/>
    <row r="364" s="32" customFormat="1" x14ac:dyDescent="0.35"/>
    <row r="365" s="32" customFormat="1" x14ac:dyDescent="0.35"/>
    <row r="366" s="32" customFormat="1" x14ac:dyDescent="0.35"/>
    <row r="367" s="32" customFormat="1" x14ac:dyDescent="0.35"/>
    <row r="368" s="32" customFormat="1" x14ac:dyDescent="0.35"/>
    <row r="369" s="32" customFormat="1" x14ac:dyDescent="0.35"/>
    <row r="370" s="32" customFormat="1" x14ac:dyDescent="0.35"/>
    <row r="371" s="32" customFormat="1" x14ac:dyDescent="0.35"/>
    <row r="372" s="32" customFormat="1" x14ac:dyDescent="0.35"/>
    <row r="373" s="32" customFormat="1" x14ac:dyDescent="0.35"/>
    <row r="374" s="32" customFormat="1" x14ac:dyDescent="0.35"/>
    <row r="375" s="32" customFormat="1" x14ac:dyDescent="0.35"/>
    <row r="376" s="32" customFormat="1" x14ac:dyDescent="0.35"/>
    <row r="377" s="32" customFormat="1" x14ac:dyDescent="0.35"/>
    <row r="378" s="32" customFormat="1" x14ac:dyDescent="0.35"/>
    <row r="379" s="32" customFormat="1" x14ac:dyDescent="0.35"/>
    <row r="380" s="32" customFormat="1" x14ac:dyDescent="0.35"/>
    <row r="381" s="32" customFormat="1" x14ac:dyDescent="0.35"/>
    <row r="382" s="32" customFormat="1" x14ac:dyDescent="0.35"/>
    <row r="383" s="32" customFormat="1" x14ac:dyDescent="0.35"/>
    <row r="384" s="32" customFormat="1" x14ac:dyDescent="0.35"/>
    <row r="385" s="32" customFormat="1" x14ac:dyDescent="0.35"/>
    <row r="386" s="32" customFormat="1" x14ac:dyDescent="0.35"/>
    <row r="387" s="32" customFormat="1" x14ac:dyDescent="0.35"/>
    <row r="388" s="32" customFormat="1" x14ac:dyDescent="0.35"/>
    <row r="389" s="32" customFormat="1" x14ac:dyDescent="0.35"/>
    <row r="390" s="32" customFormat="1" x14ac:dyDescent="0.35"/>
    <row r="391" s="32" customFormat="1" x14ac:dyDescent="0.35"/>
    <row r="392" s="32" customFormat="1" x14ac:dyDescent="0.35"/>
    <row r="393" s="32" customFormat="1" x14ac:dyDescent="0.35"/>
    <row r="394" s="32" customFormat="1" x14ac:dyDescent="0.35"/>
    <row r="395" s="32" customFormat="1" x14ac:dyDescent="0.35"/>
    <row r="396" s="32" customFormat="1" x14ac:dyDescent="0.35"/>
    <row r="397" s="32" customFormat="1" x14ac:dyDescent="0.35"/>
    <row r="398" s="32" customFormat="1" x14ac:dyDescent="0.35"/>
    <row r="399" s="32" customFormat="1" x14ac:dyDescent="0.35"/>
    <row r="400" s="32" customFormat="1" x14ac:dyDescent="0.35"/>
    <row r="401" s="32" customFormat="1" x14ac:dyDescent="0.35"/>
    <row r="402" s="32" customFormat="1" x14ac:dyDescent="0.35"/>
    <row r="403" s="32" customFormat="1" x14ac:dyDescent="0.35"/>
    <row r="404" s="32" customFormat="1" x14ac:dyDescent="0.35"/>
    <row r="405" s="32" customFormat="1" x14ac:dyDescent="0.35"/>
    <row r="406" s="32" customFormat="1" x14ac:dyDescent="0.35"/>
    <row r="407" s="32" customFormat="1" x14ac:dyDescent="0.35"/>
    <row r="408" s="32" customFormat="1" x14ac:dyDescent="0.35"/>
    <row r="409" s="32" customFormat="1" x14ac:dyDescent="0.35"/>
    <row r="410" s="32" customFormat="1" x14ac:dyDescent="0.35"/>
    <row r="411" s="32" customFormat="1" x14ac:dyDescent="0.35"/>
    <row r="412" s="32" customFormat="1" x14ac:dyDescent="0.35"/>
    <row r="413" s="32" customFormat="1" x14ac:dyDescent="0.35"/>
    <row r="414" s="32" customFormat="1" x14ac:dyDescent="0.35"/>
    <row r="415" s="32" customFormat="1" x14ac:dyDescent="0.35"/>
    <row r="416" s="32" customFormat="1" x14ac:dyDescent="0.35"/>
    <row r="417" s="32" customFormat="1" x14ac:dyDescent="0.35"/>
    <row r="418" s="32" customFormat="1" x14ac:dyDescent="0.35"/>
    <row r="419" s="32" customFormat="1" x14ac:dyDescent="0.35"/>
    <row r="420" s="32" customFormat="1" x14ac:dyDescent="0.35"/>
    <row r="421" s="32" customFormat="1" x14ac:dyDescent="0.35"/>
    <row r="422" s="32" customFormat="1" x14ac:dyDescent="0.35"/>
    <row r="423" s="32" customFormat="1" x14ac:dyDescent="0.35"/>
    <row r="424" s="32" customFormat="1" x14ac:dyDescent="0.35"/>
    <row r="425" s="32" customFormat="1" x14ac:dyDescent="0.35"/>
    <row r="426" s="32" customFormat="1" x14ac:dyDescent="0.35"/>
    <row r="427" s="32" customFormat="1" x14ac:dyDescent="0.35"/>
    <row r="428" s="32" customFormat="1" x14ac:dyDescent="0.35"/>
    <row r="429" s="32" customFormat="1" x14ac:dyDescent="0.35"/>
    <row r="430" s="32" customFormat="1" x14ac:dyDescent="0.35"/>
    <row r="431" s="32" customFormat="1" x14ac:dyDescent="0.35"/>
    <row r="432" s="32" customFormat="1" x14ac:dyDescent="0.35"/>
    <row r="433" s="32" customFormat="1" x14ac:dyDescent="0.35"/>
    <row r="434" s="32" customFormat="1" x14ac:dyDescent="0.35"/>
    <row r="435" s="32" customFormat="1" x14ac:dyDescent="0.35"/>
    <row r="436" s="32" customFormat="1" x14ac:dyDescent="0.35"/>
    <row r="437" s="32" customFormat="1" x14ac:dyDescent="0.35"/>
    <row r="438" s="32" customFormat="1" x14ac:dyDescent="0.35"/>
    <row r="439" s="32" customFormat="1" x14ac:dyDescent="0.35"/>
    <row r="440" s="32" customFormat="1" x14ac:dyDescent="0.35"/>
    <row r="441" s="32" customFormat="1" x14ac:dyDescent="0.35"/>
    <row r="442" s="32" customFormat="1" x14ac:dyDescent="0.35"/>
    <row r="443" s="32" customFormat="1" x14ac:dyDescent="0.35"/>
    <row r="444" s="32" customFormat="1" x14ac:dyDescent="0.35"/>
    <row r="445" s="32" customFormat="1" x14ac:dyDescent="0.35"/>
    <row r="446" s="32" customFormat="1" x14ac:dyDescent="0.35"/>
    <row r="447" s="32" customFormat="1" x14ac:dyDescent="0.35"/>
    <row r="448" s="32" customFormat="1" x14ac:dyDescent="0.35"/>
    <row r="449" spans="5:32" s="32" customFormat="1" x14ac:dyDescent="0.35"/>
    <row r="450" spans="5:32" x14ac:dyDescent="0.35">
      <c r="E450" s="33"/>
      <c r="F450" s="33"/>
      <c r="G450" s="33"/>
      <c r="I450" s="33"/>
      <c r="J450" s="33"/>
      <c r="K450" s="33"/>
      <c r="L450" s="33"/>
      <c r="N450" s="33"/>
      <c r="P450" s="33"/>
      <c r="Q450" s="33"/>
      <c r="R450" s="33"/>
      <c r="T450" s="33"/>
      <c r="U450" s="33"/>
      <c r="V450" s="33"/>
      <c r="W450" s="33"/>
      <c r="X450" s="33"/>
      <c r="Y450" s="33"/>
      <c r="Z450" s="33"/>
      <c r="AA450" s="33"/>
      <c r="AE450" s="33"/>
      <c r="AF450" s="33"/>
    </row>
    <row r="451" spans="5:32" x14ac:dyDescent="0.35">
      <c r="E451" s="33"/>
      <c r="F451" s="33"/>
      <c r="G451" s="33"/>
      <c r="I451" s="33"/>
      <c r="J451" s="33"/>
      <c r="K451" s="33"/>
      <c r="L451" s="33"/>
      <c r="N451" s="33"/>
      <c r="P451" s="33"/>
      <c r="Q451" s="33"/>
      <c r="R451" s="33"/>
      <c r="T451" s="33"/>
      <c r="U451" s="33"/>
      <c r="V451" s="33"/>
      <c r="W451" s="33"/>
      <c r="X451" s="33"/>
      <c r="Y451" s="33"/>
      <c r="Z451" s="33"/>
      <c r="AA451" s="33"/>
      <c r="AE451" s="33"/>
      <c r="AF451" s="33"/>
    </row>
    <row r="452" spans="5:32" x14ac:dyDescent="0.35">
      <c r="E452" s="33"/>
      <c r="F452" s="33"/>
      <c r="G452" s="33"/>
      <c r="I452" s="33"/>
      <c r="J452" s="33"/>
      <c r="K452" s="33"/>
      <c r="L452" s="33"/>
      <c r="N452" s="33"/>
      <c r="P452" s="33"/>
      <c r="Q452" s="33"/>
      <c r="R452" s="33"/>
      <c r="T452" s="33"/>
      <c r="U452" s="33"/>
      <c r="V452" s="33"/>
      <c r="W452" s="33"/>
      <c r="X452" s="33"/>
      <c r="Y452" s="33"/>
      <c r="Z452" s="33"/>
      <c r="AA452" s="33"/>
      <c r="AE452" s="33"/>
      <c r="AF452" s="33"/>
    </row>
    <row r="453" spans="5:32" x14ac:dyDescent="0.35">
      <c r="E453" s="33"/>
      <c r="F453" s="33"/>
      <c r="G453" s="33"/>
      <c r="I453" s="33"/>
      <c r="J453" s="33"/>
      <c r="K453" s="33"/>
      <c r="L453" s="33"/>
      <c r="N453" s="33"/>
      <c r="P453" s="33"/>
      <c r="Q453" s="33"/>
      <c r="R453" s="33"/>
      <c r="T453" s="33"/>
      <c r="U453" s="33"/>
      <c r="V453" s="33"/>
      <c r="W453" s="33"/>
      <c r="X453" s="33"/>
      <c r="Y453" s="33"/>
      <c r="Z453" s="33"/>
      <c r="AA453" s="33"/>
      <c r="AE453" s="33"/>
      <c r="AF453" s="33"/>
    </row>
    <row r="454" spans="5:32" x14ac:dyDescent="0.35">
      <c r="E454" s="33"/>
      <c r="F454" s="33"/>
      <c r="G454" s="33"/>
      <c r="I454" s="33"/>
      <c r="J454" s="33"/>
      <c r="K454" s="33"/>
      <c r="L454" s="33"/>
      <c r="N454" s="33"/>
      <c r="P454" s="33"/>
      <c r="Q454" s="33"/>
      <c r="R454" s="33"/>
      <c r="T454" s="33"/>
      <c r="U454" s="33"/>
      <c r="V454" s="33"/>
      <c r="W454" s="33"/>
      <c r="X454" s="33"/>
      <c r="Y454" s="33"/>
      <c r="Z454" s="33"/>
      <c r="AA454" s="33"/>
      <c r="AE454" s="33"/>
      <c r="AF454" s="33"/>
    </row>
    <row r="455" spans="5:32" x14ac:dyDescent="0.35">
      <c r="E455" s="33"/>
      <c r="F455" s="33"/>
      <c r="G455" s="33"/>
      <c r="I455" s="33"/>
      <c r="J455" s="33"/>
      <c r="K455" s="33"/>
      <c r="L455" s="33"/>
      <c r="N455" s="33"/>
      <c r="P455" s="33"/>
      <c r="Q455" s="33"/>
      <c r="R455" s="33"/>
      <c r="T455" s="33"/>
      <c r="U455" s="33"/>
      <c r="V455" s="33"/>
      <c r="W455" s="33"/>
      <c r="X455" s="33"/>
      <c r="Y455" s="33"/>
      <c r="Z455" s="33"/>
      <c r="AA455" s="33"/>
      <c r="AE455" s="33"/>
      <c r="AF455" s="33"/>
    </row>
    <row r="456" spans="5:32" x14ac:dyDescent="0.35">
      <c r="E456" s="33"/>
      <c r="F456" s="33"/>
      <c r="G456" s="33"/>
      <c r="I456" s="33"/>
      <c r="J456" s="33"/>
      <c r="K456" s="33"/>
      <c r="L456" s="33"/>
      <c r="N456" s="33"/>
      <c r="P456" s="33"/>
      <c r="Q456" s="33"/>
      <c r="R456" s="33"/>
      <c r="T456" s="33"/>
      <c r="U456" s="33"/>
      <c r="V456" s="33"/>
      <c r="W456" s="33"/>
      <c r="X456" s="33"/>
      <c r="Y456" s="33"/>
      <c r="Z456" s="33"/>
      <c r="AA456" s="33"/>
      <c r="AE456" s="33"/>
      <c r="AF456" s="33"/>
    </row>
    <row r="457" spans="5:32" x14ac:dyDescent="0.35">
      <c r="E457" s="33"/>
      <c r="F457" s="33"/>
      <c r="G457" s="33"/>
      <c r="I457" s="33"/>
      <c r="J457" s="33"/>
      <c r="K457" s="33"/>
      <c r="L457" s="33"/>
      <c r="N457" s="33"/>
      <c r="P457" s="33"/>
      <c r="Q457" s="33"/>
      <c r="R457" s="33"/>
      <c r="T457" s="33"/>
      <c r="U457" s="33"/>
      <c r="V457" s="33"/>
      <c r="W457" s="33"/>
      <c r="X457" s="33"/>
      <c r="Y457" s="33"/>
      <c r="Z457" s="33"/>
      <c r="AA457" s="33"/>
      <c r="AE457" s="33"/>
      <c r="AF457" s="33"/>
    </row>
    <row r="458" spans="5:32" x14ac:dyDescent="0.35">
      <c r="E458" s="33"/>
      <c r="F458" s="33"/>
      <c r="G458" s="33"/>
      <c r="I458" s="33"/>
      <c r="J458" s="33"/>
      <c r="K458" s="33"/>
      <c r="L458" s="33"/>
      <c r="N458" s="33"/>
      <c r="P458" s="33"/>
      <c r="Q458" s="33"/>
      <c r="R458" s="33"/>
      <c r="T458" s="33"/>
      <c r="U458" s="33"/>
      <c r="V458" s="33"/>
      <c r="W458" s="33"/>
      <c r="X458" s="33"/>
      <c r="Y458" s="33"/>
      <c r="Z458" s="33"/>
      <c r="AA458" s="33"/>
      <c r="AE458" s="33"/>
      <c r="AF458" s="33"/>
    </row>
    <row r="459" spans="5:32" x14ac:dyDescent="0.35">
      <c r="E459" s="33"/>
      <c r="F459" s="33"/>
      <c r="G459" s="33"/>
      <c r="I459" s="33"/>
      <c r="J459" s="33"/>
      <c r="K459" s="33"/>
      <c r="L459" s="33"/>
      <c r="N459" s="33"/>
      <c r="P459" s="33"/>
      <c r="Q459" s="33"/>
      <c r="R459" s="33"/>
      <c r="T459" s="33"/>
      <c r="U459" s="33"/>
      <c r="V459" s="33"/>
      <c r="W459" s="33"/>
      <c r="X459" s="33"/>
      <c r="Y459" s="33"/>
      <c r="Z459" s="33"/>
      <c r="AA459" s="33"/>
      <c r="AE459" s="33"/>
      <c r="AF459" s="33"/>
    </row>
    <row r="460" spans="5:32" x14ac:dyDescent="0.35">
      <c r="E460" s="33"/>
      <c r="F460" s="33"/>
      <c r="G460" s="33"/>
      <c r="I460" s="33"/>
      <c r="J460" s="33"/>
      <c r="K460" s="33"/>
      <c r="L460" s="33"/>
      <c r="N460" s="33"/>
      <c r="P460" s="33"/>
      <c r="Q460" s="33"/>
      <c r="R460" s="33"/>
      <c r="T460" s="33"/>
      <c r="U460" s="33"/>
      <c r="V460" s="33"/>
      <c r="W460" s="33"/>
      <c r="X460" s="33"/>
      <c r="Y460" s="33"/>
      <c r="Z460" s="33"/>
      <c r="AA460" s="33"/>
      <c r="AE460" s="33"/>
      <c r="AF460" s="33"/>
    </row>
    <row r="461" spans="5:32" x14ac:dyDescent="0.35">
      <c r="E461" s="33"/>
      <c r="F461" s="33"/>
      <c r="G461" s="33"/>
      <c r="I461" s="33"/>
      <c r="J461" s="33"/>
      <c r="K461" s="33"/>
      <c r="L461" s="33"/>
      <c r="N461" s="33"/>
      <c r="P461" s="33"/>
      <c r="Q461" s="33"/>
      <c r="R461" s="33"/>
      <c r="T461" s="33"/>
      <c r="U461" s="33"/>
      <c r="V461" s="33"/>
      <c r="W461" s="33"/>
      <c r="X461" s="33"/>
      <c r="Y461" s="33"/>
      <c r="Z461" s="33"/>
      <c r="AA461" s="33"/>
      <c r="AE461" s="33"/>
      <c r="AF461" s="33"/>
    </row>
    <row r="462" spans="5:32" x14ac:dyDescent="0.35">
      <c r="E462" s="33"/>
      <c r="F462" s="33"/>
      <c r="G462" s="33"/>
      <c r="I462" s="33"/>
      <c r="J462" s="33"/>
      <c r="K462" s="33"/>
      <c r="L462" s="33"/>
      <c r="N462" s="33"/>
      <c r="P462" s="33"/>
      <c r="Q462" s="33"/>
      <c r="R462" s="33"/>
      <c r="T462" s="33"/>
      <c r="U462" s="33"/>
      <c r="V462" s="33"/>
      <c r="W462" s="33"/>
      <c r="X462" s="33"/>
      <c r="Y462" s="33"/>
      <c r="Z462" s="33"/>
      <c r="AA462" s="33"/>
      <c r="AE462" s="33"/>
      <c r="AF462" s="33"/>
    </row>
    <row r="463" spans="5:32" x14ac:dyDescent="0.35">
      <c r="E463" s="33"/>
      <c r="F463" s="33"/>
      <c r="G463" s="33"/>
      <c r="I463" s="33"/>
      <c r="J463" s="33"/>
      <c r="K463" s="33"/>
      <c r="L463" s="33"/>
      <c r="N463" s="33"/>
      <c r="P463" s="33"/>
      <c r="Q463" s="33"/>
      <c r="R463" s="33"/>
      <c r="T463" s="33"/>
      <c r="U463" s="33"/>
      <c r="V463" s="33"/>
      <c r="W463" s="33"/>
      <c r="X463" s="33"/>
      <c r="Y463" s="33"/>
      <c r="Z463" s="33"/>
      <c r="AA463" s="33"/>
      <c r="AE463" s="33"/>
      <c r="AF463" s="33"/>
    </row>
    <row r="464" spans="5:32" x14ac:dyDescent="0.35">
      <c r="E464" s="33"/>
      <c r="F464" s="33"/>
      <c r="G464" s="33"/>
      <c r="I464" s="33"/>
      <c r="J464" s="33"/>
      <c r="K464" s="33"/>
      <c r="L464" s="33"/>
      <c r="N464" s="33"/>
      <c r="P464" s="33"/>
      <c r="Q464" s="33"/>
      <c r="R464" s="33"/>
      <c r="T464" s="33"/>
      <c r="U464" s="33"/>
      <c r="V464" s="33"/>
      <c r="W464" s="33"/>
      <c r="X464" s="33"/>
      <c r="Y464" s="33"/>
      <c r="Z464" s="33"/>
      <c r="AA464" s="33"/>
      <c r="AE464" s="33"/>
      <c r="AF464" s="33"/>
    </row>
    <row r="465" spans="5:32" x14ac:dyDescent="0.35">
      <c r="E465" s="33"/>
      <c r="F465" s="33"/>
      <c r="G465" s="33"/>
      <c r="I465" s="33"/>
      <c r="J465" s="33"/>
      <c r="K465" s="33"/>
      <c r="L465" s="33"/>
      <c r="N465" s="33"/>
      <c r="P465" s="33"/>
      <c r="Q465" s="33"/>
      <c r="R465" s="33"/>
      <c r="T465" s="33"/>
      <c r="U465" s="33"/>
      <c r="V465" s="33"/>
      <c r="W465" s="33"/>
      <c r="X465" s="33"/>
      <c r="Y465" s="33"/>
      <c r="Z465" s="33"/>
      <c r="AA465" s="33"/>
      <c r="AE465" s="33"/>
      <c r="AF465" s="33"/>
    </row>
    <row r="466" spans="5:32" x14ac:dyDescent="0.35">
      <c r="E466" s="33"/>
      <c r="F466" s="33"/>
      <c r="G466" s="33"/>
      <c r="I466" s="33"/>
      <c r="J466" s="33"/>
      <c r="K466" s="33"/>
      <c r="L466" s="33"/>
      <c r="N466" s="33"/>
      <c r="P466" s="33"/>
      <c r="Q466" s="33"/>
      <c r="R466" s="33"/>
      <c r="T466" s="33"/>
      <c r="U466" s="33"/>
      <c r="V466" s="33"/>
      <c r="W466" s="33"/>
      <c r="X466" s="33"/>
      <c r="Y466" s="33"/>
      <c r="Z466" s="33"/>
      <c r="AA466" s="33"/>
      <c r="AE466" s="33"/>
      <c r="AF466" s="33"/>
    </row>
    <row r="467" spans="5:32" x14ac:dyDescent="0.35">
      <c r="E467" s="33"/>
      <c r="F467" s="33"/>
      <c r="G467" s="33"/>
      <c r="I467" s="33"/>
      <c r="J467" s="33"/>
      <c r="K467" s="33"/>
      <c r="L467" s="33"/>
      <c r="N467" s="33"/>
      <c r="P467" s="33"/>
      <c r="Q467" s="33"/>
      <c r="R467" s="33"/>
      <c r="T467" s="33"/>
      <c r="U467" s="33"/>
      <c r="V467" s="33"/>
      <c r="W467" s="33"/>
      <c r="X467" s="33"/>
      <c r="Y467" s="33"/>
      <c r="Z467" s="33"/>
      <c r="AA467" s="33"/>
      <c r="AE467" s="33"/>
      <c r="AF467" s="33"/>
    </row>
    <row r="468" spans="5:32" x14ac:dyDescent="0.35">
      <c r="E468" s="33"/>
      <c r="F468" s="33"/>
      <c r="G468" s="33"/>
      <c r="I468" s="33"/>
      <c r="J468" s="33"/>
      <c r="K468" s="33"/>
      <c r="L468" s="33"/>
      <c r="N468" s="33"/>
      <c r="P468" s="33"/>
      <c r="Q468" s="33"/>
      <c r="R468" s="33"/>
      <c r="T468" s="33"/>
      <c r="U468" s="33"/>
      <c r="V468" s="33"/>
      <c r="W468" s="33"/>
      <c r="X468" s="33"/>
      <c r="Y468" s="33"/>
      <c r="Z468" s="33"/>
      <c r="AA468" s="33"/>
      <c r="AE468" s="33"/>
      <c r="AF468" s="33"/>
    </row>
    <row r="469" spans="5:32" x14ac:dyDescent="0.35">
      <c r="E469" s="33"/>
      <c r="F469" s="33"/>
      <c r="G469" s="33"/>
      <c r="I469" s="33"/>
      <c r="J469" s="33"/>
      <c r="K469" s="33"/>
      <c r="L469" s="33"/>
      <c r="N469" s="33"/>
      <c r="P469" s="33"/>
      <c r="Q469" s="33"/>
      <c r="R469" s="33"/>
      <c r="T469" s="33"/>
      <c r="U469" s="33"/>
      <c r="V469" s="33"/>
      <c r="W469" s="33"/>
      <c r="X469" s="33"/>
      <c r="Y469" s="33"/>
      <c r="Z469" s="33"/>
      <c r="AA469" s="33"/>
      <c r="AE469" s="33"/>
      <c r="AF469" s="33"/>
    </row>
    <row r="470" spans="5:32" x14ac:dyDescent="0.35">
      <c r="E470" s="33"/>
      <c r="F470" s="33"/>
      <c r="G470" s="33"/>
      <c r="I470" s="33"/>
      <c r="J470" s="33"/>
      <c r="K470" s="33"/>
      <c r="L470" s="33"/>
      <c r="N470" s="33"/>
      <c r="P470" s="33"/>
      <c r="Q470" s="33"/>
      <c r="R470" s="33"/>
      <c r="T470" s="33"/>
      <c r="U470" s="33"/>
      <c r="V470" s="33"/>
      <c r="W470" s="33"/>
      <c r="X470" s="33"/>
      <c r="Y470" s="33"/>
      <c r="Z470" s="33"/>
      <c r="AA470" s="33"/>
      <c r="AE470" s="33"/>
      <c r="AF470" s="33"/>
    </row>
    <row r="471" spans="5:32" x14ac:dyDescent="0.35">
      <c r="E471" s="33"/>
      <c r="F471" s="33"/>
      <c r="G471" s="33"/>
      <c r="I471" s="33"/>
      <c r="J471" s="33"/>
      <c r="K471" s="33"/>
      <c r="L471" s="33"/>
      <c r="N471" s="33"/>
      <c r="P471" s="33"/>
      <c r="Q471" s="33"/>
      <c r="R471" s="33"/>
      <c r="T471" s="33"/>
      <c r="U471" s="33"/>
      <c r="V471" s="33"/>
      <c r="W471" s="33"/>
      <c r="X471" s="33"/>
      <c r="Y471" s="33"/>
      <c r="Z471" s="33"/>
      <c r="AA471" s="33"/>
      <c r="AE471" s="33"/>
      <c r="AF471" s="33"/>
    </row>
    <row r="472" spans="5:32" x14ac:dyDescent="0.35">
      <c r="E472" s="33"/>
      <c r="F472" s="33"/>
      <c r="G472" s="33"/>
      <c r="I472" s="33"/>
      <c r="J472" s="33"/>
      <c r="K472" s="33"/>
      <c r="L472" s="33"/>
      <c r="N472" s="33"/>
      <c r="P472" s="33"/>
      <c r="Q472" s="33"/>
      <c r="R472" s="33"/>
      <c r="T472" s="33"/>
      <c r="U472" s="33"/>
      <c r="V472" s="33"/>
      <c r="W472" s="33"/>
      <c r="X472" s="33"/>
      <c r="Y472" s="33"/>
      <c r="Z472" s="33"/>
      <c r="AA472" s="33"/>
      <c r="AE472" s="33"/>
      <c r="AF472" s="33"/>
    </row>
    <row r="473" spans="5:32" x14ac:dyDescent="0.35">
      <c r="E473" s="33"/>
      <c r="F473" s="33"/>
      <c r="G473" s="33"/>
      <c r="I473" s="33"/>
      <c r="J473" s="33"/>
      <c r="K473" s="33"/>
      <c r="L473" s="33"/>
      <c r="N473" s="33"/>
      <c r="P473" s="33"/>
      <c r="Q473" s="33"/>
      <c r="R473" s="33"/>
      <c r="T473" s="33"/>
      <c r="U473" s="33"/>
      <c r="V473" s="33"/>
      <c r="W473" s="33"/>
      <c r="X473" s="33"/>
      <c r="Y473" s="33"/>
      <c r="Z473" s="33"/>
      <c r="AA473" s="33"/>
      <c r="AE473" s="33"/>
      <c r="AF473" s="33"/>
    </row>
    <row r="474" spans="5:32" x14ac:dyDescent="0.35">
      <c r="E474" s="33"/>
      <c r="F474" s="33"/>
      <c r="G474" s="33"/>
      <c r="I474" s="33"/>
      <c r="J474" s="33"/>
      <c r="K474" s="33"/>
      <c r="L474" s="33"/>
      <c r="N474" s="33"/>
      <c r="P474" s="33"/>
      <c r="Q474" s="33"/>
      <c r="R474" s="33"/>
      <c r="T474" s="33"/>
      <c r="U474" s="33"/>
      <c r="V474" s="33"/>
      <c r="W474" s="33"/>
      <c r="X474" s="33"/>
      <c r="Y474" s="33"/>
      <c r="Z474" s="33"/>
      <c r="AA474" s="33"/>
      <c r="AE474" s="33"/>
      <c r="AF474" s="33"/>
    </row>
    <row r="475" spans="5:32" x14ac:dyDescent="0.35">
      <c r="E475" s="33"/>
      <c r="F475" s="33"/>
      <c r="G475" s="33"/>
      <c r="I475" s="33"/>
      <c r="J475" s="33"/>
      <c r="K475" s="33"/>
      <c r="L475" s="33"/>
      <c r="N475" s="33"/>
      <c r="P475" s="33"/>
      <c r="Q475" s="33"/>
      <c r="R475" s="33"/>
      <c r="T475" s="33"/>
      <c r="U475" s="33"/>
      <c r="V475" s="33"/>
      <c r="W475" s="33"/>
      <c r="X475" s="33"/>
      <c r="Y475" s="33"/>
      <c r="Z475" s="33"/>
      <c r="AA475" s="33"/>
      <c r="AE475" s="33"/>
      <c r="AF475" s="33"/>
    </row>
    <row r="476" spans="5:32" x14ac:dyDescent="0.35">
      <c r="E476" s="33"/>
      <c r="F476" s="33"/>
      <c r="G476" s="33"/>
      <c r="I476" s="33"/>
      <c r="J476" s="33"/>
      <c r="K476" s="33"/>
      <c r="L476" s="33"/>
      <c r="N476" s="33"/>
      <c r="P476" s="33"/>
      <c r="Q476" s="33"/>
      <c r="R476" s="33"/>
      <c r="T476" s="33"/>
      <c r="U476" s="33"/>
      <c r="V476" s="33"/>
      <c r="W476" s="33"/>
      <c r="X476" s="33"/>
      <c r="Y476" s="33"/>
      <c r="Z476" s="33"/>
      <c r="AA476" s="33"/>
      <c r="AE476" s="33"/>
      <c r="AF476" s="33"/>
    </row>
    <row r="477" spans="5:32" x14ac:dyDescent="0.35">
      <c r="E477" s="33"/>
      <c r="F477" s="33"/>
      <c r="G477" s="33"/>
      <c r="I477" s="33"/>
      <c r="J477" s="33"/>
      <c r="K477" s="33"/>
      <c r="L477" s="33"/>
      <c r="N477" s="33"/>
      <c r="P477" s="33"/>
      <c r="Q477" s="33"/>
      <c r="R477" s="33"/>
      <c r="T477" s="33"/>
      <c r="U477" s="33"/>
      <c r="V477" s="33"/>
      <c r="W477" s="33"/>
      <c r="X477" s="33"/>
      <c r="Y477" s="33"/>
      <c r="Z477" s="33"/>
      <c r="AA477" s="33"/>
      <c r="AE477" s="33"/>
      <c r="AF477" s="33"/>
    </row>
    <row r="478" spans="5:32" x14ac:dyDescent="0.35">
      <c r="E478" s="33"/>
      <c r="F478" s="33"/>
      <c r="G478" s="33"/>
      <c r="I478" s="33"/>
      <c r="J478" s="33"/>
      <c r="K478" s="33"/>
      <c r="L478" s="33"/>
      <c r="N478" s="33"/>
      <c r="P478" s="33"/>
      <c r="Q478" s="33"/>
      <c r="R478" s="33"/>
      <c r="T478" s="33"/>
      <c r="U478" s="33"/>
      <c r="V478" s="33"/>
      <c r="W478" s="33"/>
      <c r="X478" s="33"/>
      <c r="Y478" s="33"/>
      <c r="Z478" s="33"/>
      <c r="AA478" s="33"/>
      <c r="AE478" s="33"/>
      <c r="AF478" s="33"/>
    </row>
    <row r="479" spans="5:32" x14ac:dyDescent="0.35">
      <c r="E479" s="33"/>
      <c r="F479" s="33"/>
      <c r="G479" s="33"/>
      <c r="I479" s="33"/>
      <c r="J479" s="33"/>
      <c r="K479" s="33"/>
      <c r="L479" s="33"/>
      <c r="N479" s="33"/>
      <c r="P479" s="33"/>
      <c r="Q479" s="33"/>
      <c r="R479" s="33"/>
      <c r="T479" s="33"/>
      <c r="U479" s="33"/>
      <c r="V479" s="33"/>
      <c r="W479" s="33"/>
      <c r="X479" s="33"/>
      <c r="Y479" s="33"/>
      <c r="Z479" s="33"/>
      <c r="AA479" s="33"/>
      <c r="AE479" s="33"/>
      <c r="AF479" s="33"/>
    </row>
    <row r="480" spans="5:32" x14ac:dyDescent="0.35">
      <c r="E480" s="33"/>
      <c r="F480" s="33"/>
      <c r="G480" s="33"/>
      <c r="I480" s="33"/>
      <c r="J480" s="33"/>
      <c r="K480" s="33"/>
      <c r="L480" s="33"/>
      <c r="N480" s="33"/>
      <c r="P480" s="33"/>
      <c r="Q480" s="33"/>
      <c r="R480" s="33"/>
      <c r="T480" s="33"/>
      <c r="U480" s="33"/>
      <c r="V480" s="33"/>
      <c r="W480" s="33"/>
      <c r="X480" s="33"/>
      <c r="Y480" s="33"/>
      <c r="Z480" s="33"/>
      <c r="AA480" s="33"/>
      <c r="AE480" s="33"/>
      <c r="AF480" s="33"/>
    </row>
    <row r="481" spans="5:32" x14ac:dyDescent="0.35">
      <c r="E481" s="33"/>
      <c r="F481" s="33"/>
      <c r="G481" s="33"/>
      <c r="I481" s="33"/>
      <c r="J481" s="33"/>
      <c r="K481" s="33"/>
      <c r="L481" s="33"/>
      <c r="N481" s="33"/>
      <c r="P481" s="33"/>
      <c r="Q481" s="33"/>
      <c r="R481" s="33"/>
      <c r="T481" s="33"/>
      <c r="U481" s="33"/>
      <c r="V481" s="33"/>
      <c r="W481" s="33"/>
      <c r="X481" s="33"/>
      <c r="Y481" s="33"/>
      <c r="Z481" s="33"/>
      <c r="AA481" s="33"/>
      <c r="AE481" s="33"/>
      <c r="AF481" s="33"/>
    </row>
    <row r="482" spans="5:32" x14ac:dyDescent="0.35">
      <c r="E482" s="33"/>
      <c r="F482" s="33"/>
      <c r="G482" s="33"/>
      <c r="I482" s="33"/>
      <c r="J482" s="33"/>
      <c r="K482" s="33"/>
      <c r="L482" s="33"/>
      <c r="N482" s="33"/>
      <c r="P482" s="33"/>
      <c r="Q482" s="33"/>
      <c r="R482" s="33"/>
      <c r="T482" s="33"/>
      <c r="U482" s="33"/>
      <c r="V482" s="33"/>
      <c r="W482" s="33"/>
      <c r="X482" s="33"/>
      <c r="Y482" s="33"/>
      <c r="Z482" s="33"/>
      <c r="AA482" s="33"/>
      <c r="AE482" s="33"/>
      <c r="AF482" s="33"/>
    </row>
    <row r="483" spans="5:32" x14ac:dyDescent="0.35">
      <c r="E483" s="33"/>
      <c r="F483" s="33"/>
      <c r="G483" s="33"/>
      <c r="I483" s="33"/>
      <c r="J483" s="33"/>
      <c r="K483" s="33"/>
      <c r="L483" s="33"/>
      <c r="N483" s="33"/>
      <c r="P483" s="33"/>
      <c r="Q483" s="33"/>
      <c r="R483" s="33"/>
      <c r="T483" s="33"/>
      <c r="U483" s="33"/>
      <c r="V483" s="33"/>
      <c r="W483" s="33"/>
      <c r="X483" s="33"/>
      <c r="Y483" s="33"/>
      <c r="Z483" s="33"/>
      <c r="AA483" s="33"/>
      <c r="AE483" s="33"/>
      <c r="AF483" s="33"/>
    </row>
    <row r="484" spans="5:32" x14ac:dyDescent="0.35">
      <c r="E484" s="33"/>
      <c r="F484" s="33"/>
      <c r="G484" s="33"/>
      <c r="I484" s="33"/>
      <c r="J484" s="33"/>
      <c r="K484" s="33"/>
      <c r="L484" s="33"/>
      <c r="N484" s="33"/>
      <c r="P484" s="33"/>
      <c r="Q484" s="33"/>
      <c r="R484" s="33"/>
      <c r="T484" s="33"/>
      <c r="U484" s="33"/>
      <c r="V484" s="33"/>
      <c r="W484" s="33"/>
      <c r="X484" s="33"/>
      <c r="Y484" s="33"/>
      <c r="Z484" s="33"/>
      <c r="AA484" s="33"/>
      <c r="AE484" s="33"/>
      <c r="AF484" s="33"/>
    </row>
    <row r="485" spans="5:32" x14ac:dyDescent="0.35">
      <c r="E485" s="33"/>
      <c r="F485" s="33"/>
      <c r="G485" s="33"/>
      <c r="I485" s="33"/>
      <c r="J485" s="33"/>
      <c r="K485" s="33"/>
      <c r="L485" s="33"/>
      <c r="N485" s="33"/>
      <c r="P485" s="33"/>
      <c r="Q485" s="33"/>
      <c r="R485" s="33"/>
      <c r="T485" s="33"/>
      <c r="U485" s="33"/>
      <c r="V485" s="33"/>
      <c r="W485" s="33"/>
      <c r="X485" s="33"/>
      <c r="Y485" s="33"/>
      <c r="Z485" s="33"/>
      <c r="AA485" s="33"/>
      <c r="AE485" s="33"/>
      <c r="AF485" s="33"/>
    </row>
    <row r="486" spans="5:32" x14ac:dyDescent="0.35">
      <c r="E486" s="33"/>
      <c r="F486" s="33"/>
      <c r="G486" s="33"/>
      <c r="I486" s="33"/>
      <c r="J486" s="33"/>
      <c r="K486" s="33"/>
      <c r="L486" s="33"/>
      <c r="N486" s="33"/>
      <c r="P486" s="33"/>
      <c r="Q486" s="33"/>
      <c r="R486" s="33"/>
      <c r="T486" s="33"/>
      <c r="U486" s="33"/>
      <c r="V486" s="33"/>
      <c r="W486" s="33"/>
      <c r="X486" s="33"/>
      <c r="Y486" s="33"/>
      <c r="Z486" s="33"/>
      <c r="AA486" s="33"/>
      <c r="AE486" s="33"/>
      <c r="AF486" s="33"/>
    </row>
    <row r="487" spans="5:32" x14ac:dyDescent="0.35">
      <c r="E487" s="33"/>
      <c r="F487" s="33"/>
      <c r="G487" s="33"/>
      <c r="I487" s="33"/>
      <c r="J487" s="33"/>
      <c r="K487" s="33"/>
      <c r="L487" s="33"/>
      <c r="N487" s="33"/>
      <c r="P487" s="33"/>
      <c r="Q487" s="33"/>
      <c r="R487" s="33"/>
      <c r="T487" s="33"/>
      <c r="U487" s="33"/>
      <c r="V487" s="33"/>
      <c r="W487" s="33"/>
      <c r="X487" s="33"/>
      <c r="Y487" s="33"/>
      <c r="Z487" s="33"/>
      <c r="AA487" s="33"/>
      <c r="AE487" s="33"/>
      <c r="AF487" s="33"/>
    </row>
    <row r="488" spans="5:32" x14ac:dyDescent="0.35">
      <c r="E488" s="33"/>
      <c r="F488" s="33"/>
      <c r="G488" s="33"/>
      <c r="I488" s="33"/>
      <c r="J488" s="33"/>
      <c r="K488" s="33"/>
      <c r="L488" s="33"/>
      <c r="N488" s="33"/>
      <c r="P488" s="33"/>
      <c r="Q488" s="33"/>
      <c r="R488" s="33"/>
      <c r="T488" s="33"/>
      <c r="U488" s="33"/>
      <c r="V488" s="33"/>
      <c r="W488" s="33"/>
      <c r="X488" s="33"/>
      <c r="Y488" s="33"/>
      <c r="Z488" s="33"/>
      <c r="AA488" s="33"/>
      <c r="AE488" s="33"/>
      <c r="AF488" s="33"/>
    </row>
    <row r="489" spans="5:32" x14ac:dyDescent="0.35">
      <c r="E489" s="33"/>
      <c r="F489" s="33"/>
      <c r="G489" s="33"/>
      <c r="I489" s="33"/>
      <c r="J489" s="33"/>
      <c r="K489" s="33"/>
      <c r="L489" s="33"/>
      <c r="N489" s="33"/>
      <c r="P489" s="33"/>
      <c r="Q489" s="33"/>
      <c r="R489" s="33"/>
      <c r="T489" s="33"/>
      <c r="U489" s="33"/>
      <c r="V489" s="33"/>
      <c r="W489" s="33"/>
      <c r="X489" s="33"/>
      <c r="Y489" s="33"/>
      <c r="Z489" s="33"/>
      <c r="AA489" s="33"/>
      <c r="AE489" s="33"/>
      <c r="AF489" s="33"/>
    </row>
    <row r="490" spans="5:32" x14ac:dyDescent="0.35">
      <c r="E490" s="33"/>
      <c r="F490" s="33"/>
      <c r="G490" s="33"/>
      <c r="I490" s="33"/>
      <c r="J490" s="33"/>
      <c r="K490" s="33"/>
      <c r="L490" s="33"/>
      <c r="N490" s="33"/>
      <c r="P490" s="33"/>
      <c r="Q490" s="33"/>
      <c r="R490" s="33"/>
      <c r="T490" s="33"/>
      <c r="U490" s="33"/>
      <c r="V490" s="33"/>
      <c r="W490" s="33"/>
      <c r="X490" s="33"/>
      <c r="Y490" s="33"/>
      <c r="Z490" s="33"/>
      <c r="AA490" s="33"/>
      <c r="AE490" s="33"/>
      <c r="AF490" s="33"/>
    </row>
    <row r="491" spans="5:32" x14ac:dyDescent="0.35">
      <c r="E491" s="33"/>
      <c r="F491" s="33"/>
      <c r="G491" s="33"/>
      <c r="I491" s="33"/>
      <c r="J491" s="33"/>
      <c r="K491" s="33"/>
      <c r="L491" s="33"/>
      <c r="N491" s="33"/>
      <c r="P491" s="33"/>
      <c r="Q491" s="33"/>
      <c r="R491" s="33"/>
      <c r="T491" s="33"/>
      <c r="U491" s="33"/>
      <c r="V491" s="33"/>
      <c r="W491" s="33"/>
      <c r="X491" s="33"/>
      <c r="Y491" s="33"/>
      <c r="Z491" s="33"/>
      <c r="AA491" s="33"/>
      <c r="AE491" s="33"/>
      <c r="AF491" s="33"/>
    </row>
    <row r="492" spans="5:32" x14ac:dyDescent="0.35">
      <c r="E492" s="33"/>
      <c r="F492" s="33"/>
      <c r="G492" s="33"/>
      <c r="I492" s="33"/>
      <c r="J492" s="33"/>
      <c r="K492" s="33"/>
      <c r="L492" s="33"/>
      <c r="N492" s="33"/>
      <c r="P492" s="33"/>
      <c r="Q492" s="33"/>
      <c r="R492" s="33"/>
      <c r="T492" s="33"/>
      <c r="U492" s="33"/>
      <c r="V492" s="33"/>
      <c r="W492" s="33"/>
      <c r="X492" s="33"/>
      <c r="Y492" s="33"/>
      <c r="Z492" s="33"/>
      <c r="AA492" s="33"/>
      <c r="AE492" s="33"/>
      <c r="AF492" s="33"/>
    </row>
    <row r="493" spans="5:32" x14ac:dyDescent="0.35">
      <c r="E493" s="33"/>
      <c r="F493" s="33"/>
      <c r="G493" s="33"/>
      <c r="I493" s="33"/>
      <c r="J493" s="33"/>
      <c r="K493" s="33"/>
      <c r="L493" s="33"/>
      <c r="N493" s="33"/>
      <c r="P493" s="33"/>
      <c r="Q493" s="33"/>
      <c r="R493" s="33"/>
      <c r="T493" s="33"/>
      <c r="U493" s="33"/>
      <c r="V493" s="33"/>
      <c r="W493" s="33"/>
      <c r="X493" s="33"/>
      <c r="Y493" s="33"/>
      <c r="Z493" s="33"/>
      <c r="AA493" s="33"/>
      <c r="AE493" s="33"/>
      <c r="AF493" s="33"/>
    </row>
    <row r="494" spans="5:32" x14ac:dyDescent="0.35">
      <c r="E494" s="33"/>
      <c r="F494" s="33"/>
      <c r="G494" s="33"/>
      <c r="I494" s="33"/>
      <c r="J494" s="33"/>
      <c r="K494" s="33"/>
      <c r="L494" s="33"/>
      <c r="N494" s="33"/>
      <c r="P494" s="33"/>
      <c r="Q494" s="33"/>
      <c r="R494" s="33"/>
      <c r="T494" s="33"/>
      <c r="U494" s="33"/>
      <c r="V494" s="33"/>
      <c r="W494" s="33"/>
      <c r="X494" s="33"/>
      <c r="Y494" s="33"/>
      <c r="Z494" s="33"/>
      <c r="AA494" s="33"/>
      <c r="AE494" s="33"/>
      <c r="AF494" s="33"/>
    </row>
    <row r="495" spans="5:32" x14ac:dyDescent="0.35">
      <c r="E495" s="33"/>
      <c r="F495" s="33"/>
      <c r="G495" s="33"/>
      <c r="I495" s="33"/>
      <c r="J495" s="33"/>
      <c r="K495" s="33"/>
      <c r="L495" s="33"/>
      <c r="N495" s="33"/>
      <c r="P495" s="33"/>
      <c r="Q495" s="33"/>
      <c r="R495" s="33"/>
      <c r="T495" s="33"/>
      <c r="U495" s="33"/>
      <c r="V495" s="33"/>
      <c r="W495" s="33"/>
      <c r="X495" s="33"/>
      <c r="Y495" s="33"/>
      <c r="Z495" s="33"/>
      <c r="AA495" s="33"/>
      <c r="AE495" s="33"/>
      <c r="AF495" s="33"/>
    </row>
    <row r="496" spans="5:32" x14ac:dyDescent="0.35">
      <c r="E496" s="33"/>
      <c r="F496" s="33"/>
      <c r="G496" s="33"/>
      <c r="I496" s="33"/>
      <c r="J496" s="33"/>
      <c r="K496" s="33"/>
      <c r="L496" s="33"/>
      <c r="N496" s="33"/>
      <c r="P496" s="33"/>
      <c r="Q496" s="33"/>
      <c r="R496" s="33"/>
      <c r="T496" s="33"/>
      <c r="U496" s="33"/>
      <c r="V496" s="33"/>
      <c r="W496" s="33"/>
      <c r="X496" s="33"/>
      <c r="Y496" s="33"/>
      <c r="Z496" s="33"/>
      <c r="AA496" s="33"/>
      <c r="AE496" s="33"/>
      <c r="AF496" s="33"/>
    </row>
    <row r="497" spans="5:32" x14ac:dyDescent="0.35">
      <c r="E497" s="33"/>
      <c r="F497" s="33"/>
      <c r="G497" s="33"/>
      <c r="I497" s="33"/>
      <c r="J497" s="33"/>
      <c r="K497" s="33"/>
      <c r="L497" s="33"/>
      <c r="N497" s="33"/>
      <c r="P497" s="33"/>
      <c r="Q497" s="33"/>
      <c r="R497" s="33"/>
      <c r="T497" s="33"/>
      <c r="U497" s="33"/>
      <c r="V497" s="33"/>
      <c r="W497" s="33"/>
      <c r="X497" s="33"/>
      <c r="Y497" s="33"/>
      <c r="Z497" s="33"/>
      <c r="AA497" s="33"/>
      <c r="AE497" s="33"/>
      <c r="AF497" s="33"/>
    </row>
    <row r="498" spans="5:32" x14ac:dyDescent="0.35">
      <c r="E498" s="33"/>
      <c r="F498" s="33"/>
      <c r="G498" s="33"/>
      <c r="I498" s="33"/>
      <c r="J498" s="33"/>
      <c r="K498" s="33"/>
      <c r="L498" s="33"/>
      <c r="N498" s="33"/>
      <c r="P498" s="33"/>
      <c r="Q498" s="33"/>
      <c r="R498" s="33"/>
      <c r="T498" s="33"/>
      <c r="U498" s="33"/>
      <c r="V498" s="33"/>
      <c r="W498" s="33"/>
      <c r="X498" s="33"/>
      <c r="Y498" s="33"/>
      <c r="Z498" s="33"/>
      <c r="AA498" s="33"/>
      <c r="AE498" s="33"/>
      <c r="AF498" s="33"/>
    </row>
    <row r="499" spans="5:32" x14ac:dyDescent="0.35">
      <c r="E499" s="33"/>
      <c r="F499" s="33"/>
      <c r="G499" s="33"/>
      <c r="I499" s="33"/>
      <c r="J499" s="33"/>
      <c r="K499" s="33"/>
      <c r="L499" s="33"/>
      <c r="N499" s="33"/>
      <c r="P499" s="33"/>
      <c r="Q499" s="33"/>
      <c r="R499" s="33"/>
      <c r="T499" s="33"/>
      <c r="U499" s="33"/>
      <c r="V499" s="33"/>
      <c r="W499" s="33"/>
      <c r="X499" s="33"/>
      <c r="Y499" s="33"/>
      <c r="Z499" s="33"/>
      <c r="AA499" s="33"/>
      <c r="AE499" s="33"/>
      <c r="AF499" s="33"/>
    </row>
    <row r="500" spans="5:32" x14ac:dyDescent="0.35">
      <c r="E500" s="33"/>
      <c r="F500" s="33"/>
      <c r="G500" s="33"/>
      <c r="I500" s="33"/>
      <c r="J500" s="33"/>
      <c r="K500" s="33"/>
      <c r="L500" s="33"/>
      <c r="N500" s="33"/>
      <c r="P500" s="33"/>
      <c r="Q500" s="33"/>
      <c r="R500" s="33"/>
      <c r="T500" s="33"/>
      <c r="U500" s="33"/>
      <c r="V500" s="33"/>
      <c r="W500" s="33"/>
      <c r="X500" s="33"/>
      <c r="Y500" s="33"/>
      <c r="Z500" s="33"/>
      <c r="AA500" s="33"/>
      <c r="AE500" s="33"/>
      <c r="AF500" s="33"/>
    </row>
    <row r="501" spans="5:32" x14ac:dyDescent="0.35">
      <c r="E501" s="33"/>
      <c r="F501" s="33"/>
      <c r="G501" s="33"/>
      <c r="I501" s="33"/>
      <c r="J501" s="33"/>
      <c r="K501" s="33"/>
      <c r="L501" s="33"/>
      <c r="N501" s="33"/>
      <c r="P501" s="33"/>
      <c r="Q501" s="33"/>
      <c r="R501" s="33"/>
      <c r="T501" s="33"/>
      <c r="U501" s="33"/>
      <c r="V501" s="33"/>
      <c r="W501" s="33"/>
      <c r="X501" s="33"/>
      <c r="Y501" s="33"/>
      <c r="Z501" s="33"/>
      <c r="AA501" s="33"/>
      <c r="AE501" s="33"/>
      <c r="AF501" s="33"/>
    </row>
    <row r="502" spans="5:32" x14ac:dyDescent="0.35">
      <c r="E502" s="33"/>
      <c r="F502" s="33"/>
      <c r="G502" s="33"/>
      <c r="I502" s="33"/>
      <c r="J502" s="33"/>
      <c r="K502" s="33"/>
      <c r="L502" s="33"/>
      <c r="N502" s="33"/>
      <c r="P502" s="33"/>
      <c r="Q502" s="33"/>
      <c r="R502" s="33"/>
      <c r="T502" s="33"/>
      <c r="U502" s="33"/>
      <c r="V502" s="33"/>
      <c r="W502" s="33"/>
      <c r="X502" s="33"/>
      <c r="Y502" s="33"/>
      <c r="Z502" s="33"/>
      <c r="AA502" s="33"/>
      <c r="AE502" s="33"/>
      <c r="AF502" s="33"/>
    </row>
    <row r="503" spans="5:32" x14ac:dyDescent="0.35">
      <c r="E503" s="33"/>
      <c r="F503" s="33"/>
      <c r="G503" s="33"/>
      <c r="I503" s="33"/>
      <c r="J503" s="33"/>
      <c r="K503" s="33"/>
      <c r="L503" s="33"/>
      <c r="N503" s="33"/>
      <c r="P503" s="33"/>
      <c r="Q503" s="33"/>
      <c r="R503" s="33"/>
      <c r="T503" s="33"/>
      <c r="U503" s="33"/>
      <c r="V503" s="33"/>
      <c r="W503" s="33"/>
      <c r="X503" s="33"/>
      <c r="Y503" s="33"/>
      <c r="Z503" s="33"/>
      <c r="AA503" s="33"/>
      <c r="AE503" s="33"/>
      <c r="AF503" s="33"/>
    </row>
    <row r="504" spans="5:32" x14ac:dyDescent="0.35">
      <c r="E504" s="33"/>
      <c r="F504" s="33"/>
      <c r="G504" s="33"/>
      <c r="I504" s="33"/>
      <c r="J504" s="33"/>
      <c r="K504" s="33"/>
      <c r="L504" s="33"/>
      <c r="N504" s="33"/>
      <c r="P504" s="33"/>
      <c r="Q504" s="33"/>
      <c r="R504" s="33"/>
      <c r="T504" s="33"/>
      <c r="U504" s="33"/>
      <c r="V504" s="33"/>
      <c r="W504" s="33"/>
      <c r="X504" s="33"/>
      <c r="Y504" s="33"/>
      <c r="Z504" s="33"/>
      <c r="AA504" s="33"/>
      <c r="AE504" s="33"/>
      <c r="AF504" s="33"/>
    </row>
    <row r="505" spans="5:32" x14ac:dyDescent="0.35">
      <c r="E505" s="33"/>
      <c r="F505" s="33"/>
      <c r="G505" s="33"/>
      <c r="I505" s="33"/>
      <c r="J505" s="33"/>
      <c r="K505" s="33"/>
      <c r="L505" s="33"/>
      <c r="N505" s="33"/>
      <c r="P505" s="33"/>
      <c r="Q505" s="33"/>
      <c r="R505" s="33"/>
      <c r="T505" s="33"/>
      <c r="U505" s="33"/>
      <c r="V505" s="33"/>
      <c r="W505" s="33"/>
      <c r="X505" s="33"/>
      <c r="Y505" s="33"/>
      <c r="Z505" s="33"/>
      <c r="AA505" s="33"/>
      <c r="AE505" s="33"/>
      <c r="AF505" s="33"/>
    </row>
    <row r="506" spans="5:32" x14ac:dyDescent="0.35">
      <c r="E506" s="33"/>
      <c r="F506" s="33"/>
      <c r="G506" s="33"/>
      <c r="I506" s="33"/>
      <c r="J506" s="33"/>
      <c r="K506" s="33"/>
      <c r="L506" s="33"/>
      <c r="N506" s="33"/>
      <c r="P506" s="33"/>
      <c r="Q506" s="33"/>
      <c r="R506" s="33"/>
      <c r="T506" s="33"/>
      <c r="U506" s="33"/>
      <c r="V506" s="33"/>
      <c r="W506" s="33"/>
      <c r="X506" s="33"/>
      <c r="Y506" s="33"/>
      <c r="Z506" s="33"/>
      <c r="AA506" s="33"/>
      <c r="AE506" s="33"/>
      <c r="AF506" s="33"/>
    </row>
    <row r="507" spans="5:32" x14ac:dyDescent="0.35">
      <c r="E507" s="33"/>
      <c r="F507" s="33"/>
      <c r="G507" s="33"/>
      <c r="I507" s="33"/>
      <c r="J507" s="33"/>
      <c r="K507" s="33"/>
      <c r="L507" s="33"/>
      <c r="N507" s="33"/>
      <c r="P507" s="33"/>
      <c r="Q507" s="33"/>
      <c r="R507" s="33"/>
      <c r="T507" s="33"/>
      <c r="U507" s="33"/>
      <c r="V507" s="33"/>
      <c r="W507" s="33"/>
      <c r="X507" s="33"/>
      <c r="Y507" s="33"/>
      <c r="Z507" s="33"/>
      <c r="AA507" s="33"/>
      <c r="AE507" s="33"/>
      <c r="AF507" s="33"/>
    </row>
    <row r="508" spans="5:32" x14ac:dyDescent="0.35">
      <c r="E508" s="33"/>
      <c r="F508" s="33"/>
      <c r="G508" s="33"/>
      <c r="I508" s="33"/>
      <c r="J508" s="33"/>
      <c r="K508" s="33"/>
      <c r="L508" s="33"/>
      <c r="N508" s="33"/>
      <c r="P508" s="33"/>
      <c r="Q508" s="33"/>
      <c r="R508" s="33"/>
      <c r="T508" s="33"/>
      <c r="U508" s="33"/>
      <c r="V508" s="33"/>
      <c r="W508" s="33"/>
      <c r="X508" s="33"/>
      <c r="Y508" s="33"/>
      <c r="Z508" s="33"/>
      <c r="AA508" s="33"/>
      <c r="AE508" s="33"/>
      <c r="AF508" s="33"/>
    </row>
    <row r="509" spans="5:32" x14ac:dyDescent="0.35">
      <c r="E509" s="33"/>
      <c r="F509" s="33"/>
      <c r="G509" s="33"/>
      <c r="I509" s="33"/>
      <c r="J509" s="33"/>
      <c r="K509" s="33"/>
      <c r="L509" s="33"/>
      <c r="N509" s="33"/>
      <c r="P509" s="33"/>
      <c r="Q509" s="33"/>
      <c r="R509" s="33"/>
      <c r="T509" s="33"/>
      <c r="U509" s="33"/>
      <c r="V509" s="33"/>
      <c r="W509" s="33"/>
      <c r="X509" s="33"/>
      <c r="Y509" s="33"/>
      <c r="Z509" s="33"/>
      <c r="AA509" s="33"/>
      <c r="AE509" s="33"/>
      <c r="AF509" s="33"/>
    </row>
    <row r="510" spans="5:32" x14ac:dyDescent="0.35">
      <c r="E510" s="33"/>
      <c r="F510" s="33"/>
      <c r="G510" s="33"/>
      <c r="I510" s="33"/>
      <c r="J510" s="33"/>
      <c r="K510" s="33"/>
      <c r="L510" s="33"/>
      <c r="N510" s="33"/>
      <c r="P510" s="33"/>
      <c r="Q510" s="33"/>
      <c r="R510" s="33"/>
      <c r="T510" s="33"/>
      <c r="U510" s="33"/>
      <c r="V510" s="33"/>
      <c r="W510" s="33"/>
      <c r="X510" s="33"/>
      <c r="Y510" s="33"/>
      <c r="Z510" s="33"/>
      <c r="AA510" s="33"/>
      <c r="AE510" s="33"/>
      <c r="AF510" s="33"/>
    </row>
    <row r="511" spans="5:32" x14ac:dyDescent="0.35">
      <c r="E511" s="33"/>
      <c r="F511" s="33"/>
      <c r="G511" s="33"/>
      <c r="I511" s="33"/>
      <c r="J511" s="33"/>
      <c r="K511" s="33"/>
      <c r="L511" s="33"/>
      <c r="N511" s="33"/>
      <c r="P511" s="33"/>
      <c r="Q511" s="33"/>
      <c r="R511" s="33"/>
      <c r="T511" s="33"/>
      <c r="U511" s="33"/>
      <c r="V511" s="33"/>
      <c r="W511" s="33"/>
      <c r="X511" s="33"/>
      <c r="Y511" s="33"/>
      <c r="Z511" s="33"/>
      <c r="AA511" s="33"/>
      <c r="AE511" s="33"/>
      <c r="AF511" s="33"/>
    </row>
    <row r="512" spans="5:32" x14ac:dyDescent="0.35">
      <c r="E512" s="33"/>
      <c r="F512" s="33"/>
      <c r="G512" s="33"/>
      <c r="I512" s="33"/>
      <c r="J512" s="33"/>
      <c r="K512" s="33"/>
      <c r="L512" s="33"/>
      <c r="N512" s="33"/>
      <c r="P512" s="33"/>
      <c r="Q512" s="33"/>
      <c r="R512" s="33"/>
      <c r="T512" s="33"/>
      <c r="U512" s="33"/>
      <c r="V512" s="33"/>
      <c r="W512" s="33"/>
      <c r="X512" s="33"/>
      <c r="Y512" s="33"/>
      <c r="Z512" s="33"/>
      <c r="AA512" s="33"/>
      <c r="AE512" s="33"/>
      <c r="AF512" s="33"/>
    </row>
    <row r="513" spans="5:32" x14ac:dyDescent="0.35">
      <c r="E513" s="33"/>
      <c r="F513" s="33"/>
      <c r="G513" s="33"/>
      <c r="I513" s="33"/>
      <c r="J513" s="33"/>
      <c r="K513" s="33"/>
      <c r="L513" s="33"/>
      <c r="N513" s="33"/>
      <c r="P513" s="33"/>
      <c r="Q513" s="33"/>
      <c r="R513" s="33"/>
      <c r="T513" s="33"/>
      <c r="U513" s="33"/>
      <c r="V513" s="33"/>
      <c r="W513" s="33"/>
      <c r="X513" s="33"/>
      <c r="Y513" s="33"/>
      <c r="Z513" s="33"/>
      <c r="AA513" s="33"/>
      <c r="AE513" s="33"/>
      <c r="AF513" s="33"/>
    </row>
    <row r="514" spans="5:32" x14ac:dyDescent="0.35">
      <c r="E514" s="33"/>
      <c r="F514" s="33"/>
      <c r="G514" s="33"/>
      <c r="I514" s="33"/>
      <c r="J514" s="33"/>
      <c r="K514" s="33"/>
      <c r="L514" s="33"/>
      <c r="N514" s="33"/>
      <c r="P514" s="33"/>
      <c r="Q514" s="33"/>
      <c r="R514" s="33"/>
      <c r="T514" s="33"/>
      <c r="U514" s="33"/>
      <c r="V514" s="33"/>
      <c r="W514" s="33"/>
      <c r="X514" s="33"/>
      <c r="Y514" s="33"/>
      <c r="Z514" s="33"/>
      <c r="AA514" s="33"/>
      <c r="AE514" s="33"/>
      <c r="AF514" s="33"/>
    </row>
    <row r="515" spans="5:32" x14ac:dyDescent="0.35">
      <c r="E515" s="33"/>
      <c r="F515" s="33"/>
      <c r="G515" s="33"/>
      <c r="I515" s="33"/>
      <c r="J515" s="33"/>
      <c r="K515" s="33"/>
      <c r="L515" s="33"/>
      <c r="N515" s="33"/>
      <c r="P515" s="33"/>
      <c r="Q515" s="33"/>
      <c r="R515" s="33"/>
      <c r="T515" s="33"/>
      <c r="U515" s="33"/>
      <c r="V515" s="33"/>
      <c r="W515" s="33"/>
      <c r="X515" s="33"/>
      <c r="Y515" s="33"/>
      <c r="Z515" s="33"/>
      <c r="AA515" s="33"/>
      <c r="AE515" s="33"/>
      <c r="AF515" s="33"/>
    </row>
    <row r="516" spans="5:32" x14ac:dyDescent="0.35">
      <c r="E516" s="33"/>
      <c r="F516" s="33"/>
      <c r="G516" s="33"/>
      <c r="I516" s="33"/>
      <c r="J516" s="33"/>
      <c r="K516" s="33"/>
      <c r="L516" s="33"/>
      <c r="N516" s="33"/>
      <c r="P516" s="33"/>
      <c r="Q516" s="33"/>
      <c r="R516" s="33"/>
      <c r="T516" s="33"/>
      <c r="U516" s="33"/>
      <c r="V516" s="33"/>
      <c r="W516" s="33"/>
      <c r="X516" s="33"/>
      <c r="Y516" s="33"/>
      <c r="Z516" s="33"/>
      <c r="AA516" s="33"/>
      <c r="AE516" s="33"/>
      <c r="AF516" s="33"/>
    </row>
    <row r="517" spans="5:32" x14ac:dyDescent="0.35">
      <c r="E517" s="33"/>
      <c r="F517" s="33"/>
      <c r="G517" s="33"/>
      <c r="I517" s="33"/>
      <c r="J517" s="33"/>
      <c r="K517" s="33"/>
      <c r="L517" s="33"/>
      <c r="N517" s="33"/>
      <c r="P517" s="33"/>
      <c r="Q517" s="33"/>
      <c r="R517" s="33"/>
      <c r="T517" s="33"/>
      <c r="U517" s="33"/>
      <c r="V517" s="33"/>
      <c r="W517" s="33"/>
      <c r="X517" s="33"/>
      <c r="Y517" s="33"/>
      <c r="Z517" s="33"/>
      <c r="AA517" s="33"/>
      <c r="AE517" s="33"/>
      <c r="AF517" s="33"/>
    </row>
    <row r="518" spans="5:32" x14ac:dyDescent="0.35">
      <c r="E518" s="33"/>
      <c r="F518" s="33"/>
      <c r="G518" s="33"/>
      <c r="I518" s="33"/>
      <c r="J518" s="33"/>
      <c r="K518" s="33"/>
      <c r="L518" s="33"/>
      <c r="N518" s="33"/>
      <c r="P518" s="33"/>
      <c r="Q518" s="33"/>
      <c r="R518" s="33"/>
      <c r="T518" s="33"/>
      <c r="U518" s="33"/>
      <c r="V518" s="33"/>
      <c r="W518" s="33"/>
      <c r="X518" s="33"/>
      <c r="Y518" s="33"/>
      <c r="Z518" s="33"/>
      <c r="AA518" s="33"/>
      <c r="AE518" s="33"/>
      <c r="AF518" s="33"/>
    </row>
    <row r="519" spans="5:32" x14ac:dyDescent="0.35">
      <c r="E519" s="33"/>
      <c r="F519" s="33"/>
      <c r="G519" s="33"/>
      <c r="I519" s="33"/>
      <c r="J519" s="33"/>
      <c r="K519" s="33"/>
      <c r="L519" s="33"/>
      <c r="N519" s="33"/>
      <c r="P519" s="33"/>
      <c r="Q519" s="33"/>
      <c r="R519" s="33"/>
      <c r="T519" s="33"/>
      <c r="U519" s="33"/>
      <c r="V519" s="33"/>
      <c r="W519" s="33"/>
      <c r="X519" s="33"/>
      <c r="Y519" s="33"/>
      <c r="Z519" s="33"/>
      <c r="AA519" s="33"/>
      <c r="AE519" s="33"/>
      <c r="AF519" s="33"/>
    </row>
    <row r="520" spans="5:32" x14ac:dyDescent="0.35">
      <c r="E520" s="33"/>
      <c r="F520" s="33"/>
      <c r="G520" s="33"/>
      <c r="I520" s="33"/>
      <c r="J520" s="33"/>
      <c r="K520" s="33"/>
      <c r="L520" s="33"/>
      <c r="N520" s="33"/>
      <c r="P520" s="33"/>
      <c r="Q520" s="33"/>
      <c r="R520" s="33"/>
      <c r="T520" s="33"/>
      <c r="U520" s="33"/>
      <c r="V520" s="33"/>
      <c r="W520" s="33"/>
      <c r="X520" s="33"/>
      <c r="Y520" s="33"/>
      <c r="Z520" s="33"/>
      <c r="AA520" s="33"/>
      <c r="AE520" s="33"/>
      <c r="AF520" s="33"/>
    </row>
    <row r="521" spans="5:32" x14ac:dyDescent="0.35">
      <c r="E521" s="33"/>
      <c r="F521" s="33"/>
      <c r="G521" s="33"/>
      <c r="I521" s="33"/>
      <c r="J521" s="33"/>
      <c r="K521" s="33"/>
      <c r="L521" s="33"/>
      <c r="N521" s="33"/>
      <c r="P521" s="33"/>
      <c r="Q521" s="33"/>
      <c r="R521" s="33"/>
      <c r="T521" s="33"/>
      <c r="U521" s="33"/>
      <c r="V521" s="33"/>
      <c r="W521" s="33"/>
      <c r="X521" s="33"/>
      <c r="Y521" s="33"/>
      <c r="Z521" s="33"/>
      <c r="AA521" s="33"/>
      <c r="AE521" s="33"/>
      <c r="AF521" s="33"/>
    </row>
    <row r="522" spans="5:32" x14ac:dyDescent="0.35">
      <c r="E522" s="33"/>
      <c r="F522" s="33"/>
      <c r="G522" s="33"/>
      <c r="I522" s="33"/>
      <c r="J522" s="33"/>
      <c r="K522" s="33"/>
      <c r="L522" s="33"/>
      <c r="N522" s="33"/>
      <c r="P522" s="33"/>
      <c r="Q522" s="33"/>
      <c r="R522" s="33"/>
      <c r="T522" s="33"/>
      <c r="U522" s="33"/>
      <c r="V522" s="33"/>
      <c r="W522" s="33"/>
      <c r="X522" s="33"/>
      <c r="Y522" s="33"/>
      <c r="Z522" s="33"/>
      <c r="AA522" s="33"/>
      <c r="AE522" s="33"/>
      <c r="AF522" s="33"/>
    </row>
    <row r="523" spans="5:32" x14ac:dyDescent="0.35">
      <c r="E523" s="33"/>
      <c r="F523" s="33"/>
      <c r="G523" s="33"/>
      <c r="I523" s="33"/>
      <c r="J523" s="33"/>
      <c r="K523" s="33"/>
      <c r="L523" s="33"/>
      <c r="N523" s="33"/>
      <c r="P523" s="33"/>
      <c r="Q523" s="33"/>
      <c r="R523" s="33"/>
      <c r="T523" s="33"/>
      <c r="U523" s="33"/>
      <c r="V523" s="33"/>
      <c r="W523" s="33"/>
      <c r="X523" s="33"/>
      <c r="Y523" s="33"/>
      <c r="Z523" s="33"/>
      <c r="AA523" s="33"/>
      <c r="AE523" s="33"/>
      <c r="AF523" s="33"/>
    </row>
    <row r="524" spans="5:32" x14ac:dyDescent="0.35">
      <c r="E524" s="33"/>
      <c r="F524" s="33"/>
      <c r="G524" s="33"/>
      <c r="I524" s="33"/>
      <c r="J524" s="33"/>
      <c r="K524" s="33"/>
      <c r="L524" s="33"/>
      <c r="N524" s="33"/>
      <c r="P524" s="33"/>
      <c r="Q524" s="33"/>
      <c r="R524" s="33"/>
      <c r="T524" s="33"/>
      <c r="U524" s="33"/>
      <c r="V524" s="33"/>
      <c r="W524" s="33"/>
      <c r="X524" s="33"/>
      <c r="Y524" s="33"/>
      <c r="Z524" s="33"/>
      <c r="AA524" s="33"/>
      <c r="AE524" s="33"/>
      <c r="AF524" s="33"/>
    </row>
    <row r="525" spans="5:32" x14ac:dyDescent="0.35">
      <c r="E525" s="33"/>
      <c r="F525" s="33"/>
      <c r="G525" s="33"/>
      <c r="I525" s="33"/>
      <c r="J525" s="33"/>
      <c r="K525" s="33"/>
      <c r="L525" s="33"/>
      <c r="N525" s="33"/>
      <c r="P525" s="33"/>
      <c r="Q525" s="33"/>
      <c r="R525" s="33"/>
      <c r="T525" s="33"/>
      <c r="U525" s="33"/>
      <c r="V525" s="33"/>
      <c r="W525" s="33"/>
      <c r="X525" s="33"/>
      <c r="Y525" s="33"/>
      <c r="Z525" s="33"/>
      <c r="AA525" s="33"/>
      <c r="AE525" s="33"/>
      <c r="AF525" s="33"/>
    </row>
    <row r="526" spans="5:32" x14ac:dyDescent="0.35">
      <c r="E526" s="33"/>
      <c r="F526" s="33"/>
      <c r="G526" s="33"/>
      <c r="I526" s="33"/>
      <c r="J526" s="33"/>
      <c r="K526" s="33"/>
      <c r="L526" s="33"/>
      <c r="N526" s="33"/>
      <c r="P526" s="33"/>
      <c r="Q526" s="33"/>
      <c r="R526" s="33"/>
      <c r="T526" s="33"/>
      <c r="U526" s="33"/>
      <c r="V526" s="33"/>
      <c r="W526" s="33"/>
      <c r="X526" s="33"/>
      <c r="Y526" s="33"/>
      <c r="Z526" s="33"/>
      <c r="AA526" s="33"/>
      <c r="AE526" s="33"/>
      <c r="AF526" s="33"/>
    </row>
    <row r="527" spans="5:32" x14ac:dyDescent="0.35">
      <c r="E527" s="33"/>
      <c r="F527" s="33"/>
      <c r="G527" s="33"/>
      <c r="I527" s="33"/>
      <c r="J527" s="33"/>
      <c r="K527" s="33"/>
      <c r="L527" s="33"/>
      <c r="N527" s="33"/>
      <c r="P527" s="33"/>
      <c r="Q527" s="33"/>
      <c r="R527" s="33"/>
      <c r="T527" s="33"/>
      <c r="U527" s="33"/>
      <c r="V527" s="33"/>
      <c r="W527" s="33"/>
      <c r="X527" s="33"/>
      <c r="Y527" s="33"/>
      <c r="Z527" s="33"/>
      <c r="AA527" s="33"/>
      <c r="AE527" s="33"/>
      <c r="AF527" s="33"/>
    </row>
    <row r="528" spans="5:32" x14ac:dyDescent="0.35">
      <c r="E528" s="33"/>
      <c r="F528" s="33"/>
      <c r="G528" s="33"/>
      <c r="I528" s="33"/>
      <c r="J528" s="33"/>
      <c r="K528" s="33"/>
      <c r="L528" s="33"/>
      <c r="N528" s="33"/>
      <c r="P528" s="33"/>
      <c r="Q528" s="33"/>
      <c r="R528" s="33"/>
      <c r="T528" s="33"/>
      <c r="U528" s="33"/>
      <c r="V528" s="33"/>
      <c r="W528" s="33"/>
      <c r="X528" s="33"/>
      <c r="Y528" s="33"/>
      <c r="Z528" s="33"/>
      <c r="AA528" s="33"/>
      <c r="AE528" s="33"/>
      <c r="AF528" s="33"/>
    </row>
    <row r="529" spans="5:32" x14ac:dyDescent="0.35">
      <c r="E529" s="33"/>
      <c r="F529" s="33"/>
      <c r="G529" s="33"/>
      <c r="I529" s="33"/>
      <c r="J529" s="33"/>
      <c r="K529" s="33"/>
      <c r="L529" s="33"/>
      <c r="N529" s="33"/>
      <c r="P529" s="33"/>
      <c r="Q529" s="33"/>
      <c r="R529" s="33"/>
      <c r="T529" s="33"/>
      <c r="U529" s="33"/>
      <c r="V529" s="33"/>
      <c r="W529" s="33"/>
      <c r="X529" s="33"/>
      <c r="Y529" s="33"/>
      <c r="Z529" s="33"/>
      <c r="AA529" s="33"/>
      <c r="AE529" s="33"/>
      <c r="AF529" s="33"/>
    </row>
    <row r="530" spans="5:32" x14ac:dyDescent="0.35">
      <c r="E530" s="33"/>
      <c r="F530" s="33"/>
      <c r="G530" s="33"/>
      <c r="I530" s="33"/>
      <c r="J530" s="33"/>
      <c r="K530" s="33"/>
      <c r="L530" s="33"/>
      <c r="N530" s="33"/>
      <c r="P530" s="33"/>
      <c r="Q530" s="33"/>
      <c r="R530" s="33"/>
      <c r="T530" s="33"/>
      <c r="U530" s="33"/>
      <c r="V530" s="33"/>
      <c r="W530" s="33"/>
      <c r="X530" s="33"/>
      <c r="Y530" s="33"/>
      <c r="Z530" s="33"/>
      <c r="AA530" s="33"/>
      <c r="AE530" s="33"/>
      <c r="AF530" s="33"/>
    </row>
    <row r="531" spans="5:32" x14ac:dyDescent="0.35">
      <c r="E531" s="33"/>
      <c r="F531" s="33"/>
      <c r="G531" s="33"/>
      <c r="I531" s="33"/>
      <c r="J531" s="33"/>
      <c r="K531" s="33"/>
      <c r="L531" s="33"/>
      <c r="N531" s="33"/>
      <c r="P531" s="33"/>
      <c r="Q531" s="33"/>
      <c r="R531" s="33"/>
      <c r="T531" s="33"/>
      <c r="U531" s="33"/>
      <c r="V531" s="33"/>
      <c r="W531" s="33"/>
      <c r="X531" s="33"/>
      <c r="Y531" s="33"/>
      <c r="Z531" s="33"/>
      <c r="AA531" s="33"/>
      <c r="AE531" s="33"/>
      <c r="AF531" s="33"/>
    </row>
    <row r="532" spans="5:32" x14ac:dyDescent="0.35">
      <c r="E532" s="33"/>
      <c r="F532" s="33"/>
      <c r="G532" s="33"/>
      <c r="I532" s="33"/>
      <c r="J532" s="33"/>
      <c r="K532" s="33"/>
      <c r="L532" s="33"/>
      <c r="N532" s="33"/>
      <c r="P532" s="33"/>
      <c r="Q532" s="33"/>
      <c r="R532" s="33"/>
      <c r="T532" s="33"/>
      <c r="U532" s="33"/>
      <c r="V532" s="33"/>
      <c r="W532" s="33"/>
      <c r="X532" s="33"/>
      <c r="Y532" s="33"/>
      <c r="Z532" s="33"/>
      <c r="AA532" s="33"/>
      <c r="AE532" s="33"/>
      <c r="AF532" s="33"/>
    </row>
    <row r="533" spans="5:32" x14ac:dyDescent="0.35">
      <c r="E533" s="33"/>
      <c r="F533" s="33"/>
      <c r="G533" s="33"/>
      <c r="I533" s="33"/>
      <c r="J533" s="33"/>
      <c r="K533" s="33"/>
      <c r="L533" s="33"/>
      <c r="N533" s="33"/>
      <c r="P533" s="33"/>
      <c r="Q533" s="33"/>
      <c r="R533" s="33"/>
      <c r="T533" s="33"/>
      <c r="U533" s="33"/>
      <c r="V533" s="33"/>
      <c r="W533" s="33"/>
      <c r="X533" s="33"/>
      <c r="Y533" s="33"/>
      <c r="Z533" s="33"/>
      <c r="AA533" s="33"/>
      <c r="AE533" s="33"/>
      <c r="AF533" s="33"/>
    </row>
    <row r="534" spans="5:32" x14ac:dyDescent="0.35">
      <c r="E534" s="33"/>
      <c r="F534" s="33"/>
      <c r="G534" s="33"/>
      <c r="I534" s="33"/>
      <c r="J534" s="33"/>
      <c r="K534" s="33"/>
      <c r="L534" s="33"/>
      <c r="N534" s="33"/>
      <c r="P534" s="33"/>
      <c r="Q534" s="33"/>
      <c r="R534" s="33"/>
      <c r="T534" s="33"/>
      <c r="U534" s="33"/>
      <c r="V534" s="33"/>
      <c r="W534" s="33"/>
      <c r="X534" s="33"/>
      <c r="Y534" s="33"/>
      <c r="Z534" s="33"/>
      <c r="AA534" s="33"/>
      <c r="AE534" s="33"/>
      <c r="AF534" s="33"/>
    </row>
    <row r="535" spans="5:32" x14ac:dyDescent="0.35">
      <c r="E535" s="33"/>
      <c r="F535" s="33"/>
      <c r="G535" s="33"/>
      <c r="I535" s="33"/>
      <c r="J535" s="33"/>
      <c r="K535" s="33"/>
      <c r="L535" s="33"/>
      <c r="N535" s="33"/>
      <c r="P535" s="33"/>
      <c r="Q535" s="33"/>
      <c r="R535" s="33"/>
      <c r="T535" s="33"/>
      <c r="U535" s="33"/>
      <c r="V535" s="33"/>
      <c r="W535" s="33"/>
      <c r="X535" s="33"/>
      <c r="Y535" s="33"/>
      <c r="Z535" s="33"/>
      <c r="AA535" s="33"/>
      <c r="AE535" s="33"/>
      <c r="AF535" s="33"/>
    </row>
    <row r="536" spans="5:32" x14ac:dyDescent="0.35">
      <c r="E536" s="33"/>
      <c r="F536" s="33"/>
      <c r="G536" s="33"/>
      <c r="I536" s="33"/>
      <c r="J536" s="33"/>
      <c r="K536" s="33"/>
      <c r="L536" s="33"/>
      <c r="N536" s="33"/>
      <c r="P536" s="33"/>
      <c r="Q536" s="33"/>
      <c r="R536" s="33"/>
      <c r="T536" s="33"/>
      <c r="U536" s="33"/>
      <c r="V536" s="33"/>
      <c r="W536" s="33"/>
      <c r="X536" s="33"/>
      <c r="Y536" s="33"/>
      <c r="Z536" s="33"/>
      <c r="AA536" s="33"/>
      <c r="AE536" s="33"/>
      <c r="AF536" s="33"/>
    </row>
    <row r="537" spans="5:32" x14ac:dyDescent="0.35">
      <c r="E537" s="33"/>
      <c r="F537" s="33"/>
      <c r="G537" s="33"/>
      <c r="I537" s="33"/>
      <c r="J537" s="33"/>
      <c r="K537" s="33"/>
      <c r="L537" s="33"/>
      <c r="N537" s="33"/>
      <c r="P537" s="33"/>
      <c r="Q537" s="33"/>
      <c r="R537" s="33"/>
      <c r="T537" s="33"/>
      <c r="U537" s="33"/>
      <c r="V537" s="33"/>
      <c r="W537" s="33"/>
      <c r="X537" s="33"/>
      <c r="Y537" s="33"/>
      <c r="Z537" s="33"/>
      <c r="AA537" s="33"/>
      <c r="AE537" s="33"/>
      <c r="AF537" s="33"/>
    </row>
    <row r="538" spans="5:32" x14ac:dyDescent="0.35">
      <c r="E538" s="33"/>
      <c r="F538" s="33"/>
      <c r="G538" s="33"/>
      <c r="I538" s="33"/>
      <c r="J538" s="33"/>
      <c r="K538" s="33"/>
      <c r="L538" s="33"/>
      <c r="N538" s="33"/>
      <c r="P538" s="33"/>
      <c r="Q538" s="33"/>
      <c r="R538" s="33"/>
      <c r="T538" s="33"/>
      <c r="U538" s="33"/>
      <c r="V538" s="33"/>
      <c r="W538" s="33"/>
      <c r="X538" s="33"/>
      <c r="Y538" s="33"/>
      <c r="Z538" s="33"/>
      <c r="AA538" s="33"/>
      <c r="AE538" s="33"/>
      <c r="AF538" s="33"/>
    </row>
    <row r="539" spans="5:32" x14ac:dyDescent="0.35">
      <c r="E539" s="33"/>
      <c r="F539" s="33"/>
      <c r="G539" s="33"/>
      <c r="I539" s="33"/>
      <c r="J539" s="33"/>
      <c r="K539" s="33"/>
      <c r="L539" s="33"/>
      <c r="N539" s="33"/>
      <c r="P539" s="33"/>
      <c r="Q539" s="33"/>
      <c r="R539" s="33"/>
      <c r="T539" s="33"/>
      <c r="U539" s="33"/>
      <c r="V539" s="33"/>
      <c r="W539" s="33"/>
      <c r="X539" s="33"/>
      <c r="Y539" s="33"/>
      <c r="Z539" s="33"/>
      <c r="AA539" s="33"/>
      <c r="AE539" s="33"/>
      <c r="AF539" s="33"/>
    </row>
    <row r="540" spans="5:32" x14ac:dyDescent="0.35">
      <c r="E540" s="33"/>
      <c r="F540" s="33"/>
      <c r="G540" s="33"/>
      <c r="I540" s="33"/>
      <c r="J540" s="33"/>
      <c r="K540" s="33"/>
      <c r="L540" s="33"/>
      <c r="N540" s="33"/>
      <c r="P540" s="33"/>
      <c r="Q540" s="33"/>
      <c r="R540" s="33"/>
      <c r="T540" s="33"/>
      <c r="U540" s="33"/>
      <c r="V540" s="33"/>
      <c r="W540" s="33"/>
      <c r="X540" s="33"/>
      <c r="Y540" s="33"/>
      <c r="Z540" s="33"/>
      <c r="AA540" s="33"/>
      <c r="AE540" s="33"/>
      <c r="AF540" s="33"/>
    </row>
    <row r="541" spans="5:32" x14ac:dyDescent="0.35">
      <c r="E541" s="33"/>
      <c r="F541" s="33"/>
      <c r="G541" s="33"/>
      <c r="I541" s="33"/>
      <c r="J541" s="33"/>
      <c r="K541" s="33"/>
      <c r="L541" s="33"/>
      <c r="N541" s="33"/>
      <c r="P541" s="33"/>
      <c r="Q541" s="33"/>
      <c r="R541" s="33"/>
      <c r="T541" s="33"/>
      <c r="U541" s="33"/>
      <c r="V541" s="33"/>
      <c r="W541" s="33"/>
      <c r="X541" s="33"/>
      <c r="Y541" s="33"/>
      <c r="Z541" s="33"/>
      <c r="AA541" s="33"/>
      <c r="AE541" s="33"/>
      <c r="AF541" s="33"/>
    </row>
    <row r="542" spans="5:32" x14ac:dyDescent="0.35">
      <c r="E542" s="33"/>
      <c r="F542" s="33"/>
      <c r="G542" s="33"/>
      <c r="I542" s="33"/>
      <c r="J542" s="33"/>
      <c r="K542" s="33"/>
      <c r="L542" s="33"/>
      <c r="N542" s="33"/>
      <c r="P542" s="33"/>
      <c r="Q542" s="33"/>
      <c r="R542" s="33"/>
      <c r="T542" s="33"/>
      <c r="U542" s="33"/>
      <c r="V542" s="33"/>
      <c r="W542" s="33"/>
      <c r="X542" s="33"/>
      <c r="Y542" s="33"/>
      <c r="Z542" s="33"/>
      <c r="AA542" s="33"/>
      <c r="AE542" s="33"/>
      <c r="AF542" s="33"/>
    </row>
    <row r="543" spans="5:32" x14ac:dyDescent="0.35">
      <c r="E543" s="33"/>
      <c r="F543" s="33"/>
      <c r="G543" s="33"/>
      <c r="I543" s="33"/>
      <c r="J543" s="33"/>
      <c r="K543" s="33"/>
      <c r="L543" s="33"/>
      <c r="N543" s="33"/>
      <c r="P543" s="33"/>
      <c r="Q543" s="33"/>
      <c r="R543" s="33"/>
      <c r="T543" s="33"/>
      <c r="U543" s="33"/>
      <c r="V543" s="33"/>
      <c r="W543" s="33"/>
      <c r="X543" s="33"/>
      <c r="Y543" s="33"/>
      <c r="Z543" s="33"/>
      <c r="AA543" s="33"/>
      <c r="AE543" s="33"/>
      <c r="AF543" s="33"/>
    </row>
    <row r="544" spans="5:32" x14ac:dyDescent="0.35">
      <c r="E544" s="33"/>
      <c r="F544" s="33"/>
      <c r="G544" s="33"/>
      <c r="I544" s="33"/>
      <c r="J544" s="33"/>
      <c r="K544" s="33"/>
      <c r="L544" s="33"/>
      <c r="N544" s="33"/>
      <c r="P544" s="33"/>
      <c r="Q544" s="33"/>
      <c r="R544" s="33"/>
      <c r="T544" s="33"/>
      <c r="U544" s="33"/>
      <c r="V544" s="33"/>
      <c r="W544" s="33"/>
      <c r="X544" s="33"/>
      <c r="Y544" s="33"/>
      <c r="Z544" s="33"/>
      <c r="AA544" s="33"/>
      <c r="AE544" s="33"/>
      <c r="AF544" s="33"/>
    </row>
    <row r="545" spans="5:32" x14ac:dyDescent="0.35">
      <c r="E545" s="33"/>
      <c r="F545" s="33"/>
      <c r="G545" s="33"/>
      <c r="I545" s="33"/>
      <c r="J545" s="33"/>
      <c r="K545" s="33"/>
      <c r="L545" s="33"/>
      <c r="N545" s="33"/>
      <c r="P545" s="33"/>
      <c r="Q545" s="33"/>
      <c r="R545" s="33"/>
      <c r="T545" s="33"/>
      <c r="U545" s="33"/>
      <c r="V545" s="33"/>
      <c r="W545" s="33"/>
      <c r="X545" s="33"/>
      <c r="Y545" s="33"/>
      <c r="Z545" s="33"/>
      <c r="AA545" s="33"/>
      <c r="AE545" s="33"/>
      <c r="AF545" s="33"/>
    </row>
    <row r="546" spans="5:32" x14ac:dyDescent="0.35">
      <c r="E546" s="33"/>
      <c r="F546" s="33"/>
      <c r="G546" s="33"/>
      <c r="I546" s="33"/>
      <c r="J546" s="33"/>
      <c r="K546" s="33"/>
      <c r="L546" s="33"/>
      <c r="N546" s="33"/>
      <c r="P546" s="33"/>
      <c r="Q546" s="33"/>
      <c r="R546" s="33"/>
      <c r="T546" s="33"/>
      <c r="U546" s="33"/>
      <c r="V546" s="33"/>
      <c r="W546" s="33"/>
      <c r="X546" s="33"/>
      <c r="Y546" s="33"/>
      <c r="Z546" s="33"/>
      <c r="AA546" s="33"/>
      <c r="AE546" s="33"/>
      <c r="AF546" s="33"/>
    </row>
    <row r="547" spans="5:32" x14ac:dyDescent="0.35">
      <c r="E547" s="33"/>
      <c r="F547" s="33"/>
      <c r="G547" s="33"/>
      <c r="I547" s="33"/>
      <c r="J547" s="33"/>
      <c r="K547" s="33"/>
      <c r="L547" s="33"/>
      <c r="N547" s="33"/>
      <c r="P547" s="33"/>
      <c r="Q547" s="33"/>
      <c r="R547" s="33"/>
      <c r="T547" s="33"/>
      <c r="U547" s="33"/>
      <c r="V547" s="33"/>
      <c r="W547" s="33"/>
      <c r="X547" s="33"/>
      <c r="Y547" s="33"/>
      <c r="Z547" s="33"/>
      <c r="AA547" s="33"/>
      <c r="AE547" s="33"/>
      <c r="AF547" s="33"/>
    </row>
    <row r="548" spans="5:32" x14ac:dyDescent="0.35">
      <c r="E548" s="33"/>
      <c r="F548" s="33"/>
      <c r="G548" s="33"/>
      <c r="I548" s="33"/>
      <c r="J548" s="33"/>
      <c r="K548" s="33"/>
      <c r="L548" s="33"/>
      <c r="N548" s="33"/>
      <c r="P548" s="33"/>
      <c r="Q548" s="33"/>
      <c r="R548" s="33"/>
      <c r="T548" s="33"/>
      <c r="U548" s="33"/>
      <c r="V548" s="33"/>
      <c r="W548" s="33"/>
      <c r="X548" s="33"/>
      <c r="Y548" s="33"/>
      <c r="Z548" s="33"/>
      <c r="AA548" s="33"/>
      <c r="AE548" s="33"/>
      <c r="AF548" s="33"/>
    </row>
    <row r="549" spans="5:32" x14ac:dyDescent="0.35">
      <c r="E549" s="33"/>
      <c r="F549" s="33"/>
      <c r="G549" s="33"/>
      <c r="I549" s="33"/>
      <c r="J549" s="33"/>
      <c r="K549" s="33"/>
      <c r="L549" s="33"/>
      <c r="N549" s="33"/>
      <c r="P549" s="33"/>
      <c r="Q549" s="33"/>
      <c r="R549" s="33"/>
      <c r="T549" s="33"/>
      <c r="U549" s="33"/>
      <c r="V549" s="33"/>
      <c r="W549" s="33"/>
      <c r="X549" s="33"/>
      <c r="Y549" s="33"/>
      <c r="Z549" s="33"/>
      <c r="AA549" s="33"/>
      <c r="AE549" s="33"/>
      <c r="AF549" s="33"/>
    </row>
    <row r="550" spans="5:32" x14ac:dyDescent="0.35">
      <c r="E550" s="33"/>
      <c r="F550" s="33"/>
      <c r="G550" s="33"/>
      <c r="I550" s="33"/>
      <c r="J550" s="33"/>
      <c r="K550" s="33"/>
      <c r="L550" s="33"/>
      <c r="N550" s="33"/>
      <c r="P550" s="33"/>
      <c r="Q550" s="33"/>
      <c r="R550" s="33"/>
      <c r="T550" s="33"/>
      <c r="U550" s="33"/>
      <c r="V550" s="33"/>
      <c r="W550" s="33"/>
      <c r="X550" s="33"/>
      <c r="Y550" s="33"/>
      <c r="Z550" s="33"/>
      <c r="AA550" s="33"/>
      <c r="AE550" s="33"/>
      <c r="AF550" s="33"/>
    </row>
    <row r="551" spans="5:32" x14ac:dyDescent="0.35">
      <c r="E551" s="33"/>
      <c r="F551" s="33"/>
      <c r="G551" s="33"/>
      <c r="I551" s="33"/>
      <c r="J551" s="33"/>
      <c r="K551" s="33"/>
      <c r="L551" s="33"/>
      <c r="N551" s="33"/>
      <c r="P551" s="33"/>
      <c r="Q551" s="33"/>
      <c r="R551" s="33"/>
      <c r="T551" s="33"/>
      <c r="U551" s="33"/>
      <c r="V551" s="33"/>
      <c r="W551" s="33"/>
      <c r="X551" s="33"/>
      <c r="Y551" s="33"/>
      <c r="Z551" s="33"/>
      <c r="AA551" s="33"/>
      <c r="AE551" s="33"/>
      <c r="AF551" s="33"/>
    </row>
    <row r="552" spans="5:32" x14ac:dyDescent="0.35">
      <c r="E552" s="33"/>
      <c r="F552" s="33"/>
      <c r="G552" s="33"/>
      <c r="I552" s="33"/>
      <c r="J552" s="33"/>
      <c r="K552" s="33"/>
      <c r="L552" s="33"/>
      <c r="N552" s="33"/>
      <c r="P552" s="33"/>
      <c r="Q552" s="33"/>
      <c r="R552" s="33"/>
      <c r="T552" s="33"/>
      <c r="U552" s="33"/>
      <c r="V552" s="33"/>
      <c r="W552" s="33"/>
      <c r="X552" s="33"/>
      <c r="Y552" s="33"/>
      <c r="Z552" s="33"/>
      <c r="AA552" s="33"/>
      <c r="AE552" s="33"/>
      <c r="AF552" s="33"/>
    </row>
    <row r="553" spans="5:32" x14ac:dyDescent="0.35">
      <c r="E553" s="33"/>
      <c r="F553" s="33"/>
      <c r="G553" s="33"/>
      <c r="I553" s="33"/>
      <c r="J553" s="33"/>
      <c r="K553" s="33"/>
      <c r="L553" s="33"/>
      <c r="N553" s="33"/>
      <c r="P553" s="33"/>
      <c r="Q553" s="33"/>
      <c r="R553" s="33"/>
      <c r="T553" s="33"/>
      <c r="U553" s="33"/>
      <c r="V553" s="33"/>
      <c r="W553" s="33"/>
      <c r="X553" s="33"/>
      <c r="Y553" s="33"/>
      <c r="Z553" s="33"/>
      <c r="AA553" s="33"/>
      <c r="AE553" s="33"/>
      <c r="AF553" s="33"/>
    </row>
    <row r="554" spans="5:32" x14ac:dyDescent="0.35">
      <c r="E554" s="33"/>
      <c r="F554" s="33"/>
      <c r="G554" s="33"/>
      <c r="I554" s="33"/>
      <c r="J554" s="33"/>
      <c r="K554" s="33"/>
      <c r="L554" s="33"/>
      <c r="N554" s="33"/>
      <c r="P554" s="33"/>
      <c r="Q554" s="33"/>
      <c r="R554" s="33"/>
      <c r="T554" s="33"/>
      <c r="U554" s="33"/>
      <c r="V554" s="33"/>
      <c r="W554" s="33"/>
      <c r="X554" s="33"/>
      <c r="Y554" s="33"/>
      <c r="Z554" s="33"/>
      <c r="AA554" s="33"/>
      <c r="AE554" s="33"/>
      <c r="AF554" s="33"/>
    </row>
    <row r="555" spans="5:32" x14ac:dyDescent="0.35">
      <c r="E555" s="33"/>
      <c r="F555" s="33"/>
      <c r="G555" s="33"/>
      <c r="I555" s="33"/>
      <c r="J555" s="33"/>
      <c r="K555" s="33"/>
      <c r="L555" s="33"/>
      <c r="N555" s="33"/>
      <c r="P555" s="33"/>
      <c r="Q555" s="33"/>
      <c r="R555" s="33"/>
      <c r="T555" s="33"/>
      <c r="U555" s="33"/>
      <c r="V555" s="33"/>
      <c r="W555" s="33"/>
      <c r="X555" s="33"/>
      <c r="Y555" s="33"/>
      <c r="Z555" s="33"/>
      <c r="AA555" s="33"/>
      <c r="AE555" s="33"/>
      <c r="AF555" s="33"/>
    </row>
    <row r="556" spans="5:32" x14ac:dyDescent="0.35">
      <c r="E556" s="33"/>
      <c r="F556" s="33"/>
      <c r="G556" s="33"/>
      <c r="I556" s="33"/>
      <c r="J556" s="33"/>
      <c r="K556" s="33"/>
      <c r="L556" s="33"/>
      <c r="N556" s="33"/>
      <c r="P556" s="33"/>
      <c r="Q556" s="33"/>
      <c r="R556" s="33"/>
      <c r="T556" s="33"/>
      <c r="U556" s="33"/>
      <c r="V556" s="33"/>
      <c r="W556" s="33"/>
      <c r="X556" s="33"/>
      <c r="Y556" s="33"/>
      <c r="Z556" s="33"/>
      <c r="AA556" s="33"/>
      <c r="AE556" s="33"/>
      <c r="AF556" s="33"/>
    </row>
    <row r="557" spans="5:32" x14ac:dyDescent="0.35">
      <c r="E557" s="33"/>
      <c r="F557" s="33"/>
      <c r="G557" s="33"/>
      <c r="I557" s="33"/>
      <c r="J557" s="33"/>
      <c r="K557" s="33"/>
      <c r="L557" s="33"/>
      <c r="N557" s="33"/>
      <c r="P557" s="33"/>
      <c r="Q557" s="33"/>
      <c r="R557" s="33"/>
      <c r="T557" s="33"/>
      <c r="U557" s="33"/>
      <c r="V557" s="33"/>
      <c r="W557" s="33"/>
      <c r="X557" s="33"/>
      <c r="Y557" s="33"/>
      <c r="Z557" s="33"/>
      <c r="AA557" s="33"/>
      <c r="AE557" s="33"/>
      <c r="AF557" s="33"/>
    </row>
    <row r="558" spans="5:32" x14ac:dyDescent="0.35">
      <c r="E558" s="33"/>
      <c r="F558" s="33"/>
      <c r="G558" s="33"/>
      <c r="I558" s="33"/>
      <c r="J558" s="33"/>
      <c r="K558" s="33"/>
      <c r="L558" s="33"/>
      <c r="N558" s="33"/>
      <c r="P558" s="33"/>
      <c r="Q558" s="33"/>
      <c r="R558" s="33"/>
      <c r="T558" s="33"/>
      <c r="U558" s="33"/>
      <c r="V558" s="33"/>
      <c r="W558" s="33"/>
      <c r="X558" s="33"/>
      <c r="Y558" s="33"/>
      <c r="Z558" s="33"/>
      <c r="AA558" s="33"/>
      <c r="AE558" s="33"/>
      <c r="AF558" s="33"/>
    </row>
    <row r="559" spans="5:32" x14ac:dyDescent="0.35">
      <c r="E559" s="33"/>
      <c r="F559" s="33"/>
      <c r="G559" s="33"/>
      <c r="I559" s="33"/>
      <c r="J559" s="33"/>
      <c r="K559" s="33"/>
      <c r="L559" s="33"/>
      <c r="N559" s="33"/>
      <c r="P559" s="33"/>
      <c r="Q559" s="33"/>
      <c r="R559" s="33"/>
      <c r="T559" s="33"/>
      <c r="U559" s="33"/>
      <c r="V559" s="33"/>
      <c r="W559" s="33"/>
      <c r="X559" s="33"/>
      <c r="Y559" s="33"/>
      <c r="Z559" s="33"/>
      <c r="AA559" s="33"/>
      <c r="AE559" s="33"/>
      <c r="AF559" s="33"/>
    </row>
    <row r="560" spans="5:32" x14ac:dyDescent="0.35">
      <c r="E560" s="33"/>
      <c r="F560" s="33"/>
      <c r="G560" s="33"/>
      <c r="I560" s="33"/>
      <c r="J560" s="33"/>
      <c r="K560" s="33"/>
      <c r="L560" s="33"/>
      <c r="N560" s="33"/>
      <c r="P560" s="33"/>
      <c r="Q560" s="33"/>
      <c r="R560" s="33"/>
      <c r="T560" s="33"/>
      <c r="U560" s="33"/>
      <c r="V560" s="33"/>
      <c r="W560" s="33"/>
      <c r="X560" s="33"/>
      <c r="Y560" s="33"/>
      <c r="Z560" s="33"/>
      <c r="AA560" s="33"/>
      <c r="AE560" s="33"/>
      <c r="AF560" s="33"/>
    </row>
    <row r="561" spans="5:32" x14ac:dyDescent="0.35">
      <c r="E561" s="33"/>
      <c r="F561" s="33"/>
      <c r="G561" s="33"/>
      <c r="I561" s="33"/>
      <c r="J561" s="33"/>
      <c r="K561" s="33"/>
      <c r="L561" s="33"/>
      <c r="N561" s="33"/>
      <c r="P561" s="33"/>
      <c r="Q561" s="33"/>
      <c r="R561" s="33"/>
      <c r="T561" s="33"/>
      <c r="U561" s="33"/>
      <c r="V561" s="33"/>
      <c r="W561" s="33"/>
      <c r="X561" s="33"/>
      <c r="Y561" s="33"/>
      <c r="Z561" s="33"/>
      <c r="AA561" s="33"/>
      <c r="AE561" s="33"/>
      <c r="AF561" s="33"/>
    </row>
    <row r="562" spans="5:32" x14ac:dyDescent="0.35">
      <c r="E562" s="33"/>
      <c r="F562" s="33"/>
      <c r="G562" s="33"/>
      <c r="I562" s="33"/>
      <c r="J562" s="33"/>
      <c r="K562" s="33"/>
      <c r="L562" s="33"/>
      <c r="N562" s="33"/>
      <c r="P562" s="33"/>
      <c r="Q562" s="33"/>
      <c r="R562" s="33"/>
      <c r="T562" s="33"/>
      <c r="U562" s="33"/>
      <c r="V562" s="33"/>
      <c r="W562" s="33"/>
      <c r="X562" s="33"/>
      <c r="Y562" s="33"/>
      <c r="Z562" s="33"/>
      <c r="AA562" s="33"/>
      <c r="AE562" s="33"/>
      <c r="AF562" s="33"/>
    </row>
    <row r="563" spans="5:32" x14ac:dyDescent="0.35">
      <c r="E563" s="33"/>
      <c r="F563" s="33"/>
      <c r="G563" s="33"/>
      <c r="I563" s="33"/>
      <c r="J563" s="33"/>
      <c r="K563" s="33"/>
      <c r="L563" s="33"/>
      <c r="N563" s="33"/>
      <c r="P563" s="33"/>
      <c r="Q563" s="33"/>
      <c r="R563" s="33"/>
      <c r="T563" s="33"/>
      <c r="U563" s="33"/>
      <c r="V563" s="33"/>
      <c r="W563" s="33"/>
      <c r="X563" s="33"/>
      <c r="Y563" s="33"/>
      <c r="Z563" s="33"/>
      <c r="AA563" s="33"/>
      <c r="AE563" s="33"/>
      <c r="AF563" s="33"/>
    </row>
    <row r="564" spans="5:32" x14ac:dyDescent="0.35">
      <c r="E564" s="33"/>
      <c r="F564" s="33"/>
      <c r="G564" s="33"/>
      <c r="I564" s="33"/>
      <c r="J564" s="33"/>
      <c r="K564" s="33"/>
      <c r="L564" s="33"/>
      <c r="N564" s="33"/>
      <c r="P564" s="33"/>
      <c r="Q564" s="33"/>
      <c r="R564" s="33"/>
      <c r="T564" s="33"/>
      <c r="U564" s="33"/>
      <c r="V564" s="33"/>
      <c r="W564" s="33"/>
      <c r="X564" s="33"/>
      <c r="Y564" s="33"/>
      <c r="Z564" s="33"/>
      <c r="AA564" s="33"/>
      <c r="AE564" s="33"/>
      <c r="AF564" s="33"/>
    </row>
    <row r="565" spans="5:32" x14ac:dyDescent="0.35">
      <c r="E565" s="33"/>
      <c r="F565" s="33"/>
      <c r="G565" s="33"/>
      <c r="I565" s="33"/>
      <c r="J565" s="33"/>
      <c r="K565" s="33"/>
      <c r="L565" s="33"/>
      <c r="N565" s="33"/>
      <c r="P565" s="33"/>
      <c r="Q565" s="33"/>
      <c r="R565" s="33"/>
      <c r="T565" s="33"/>
      <c r="U565" s="33"/>
      <c r="V565" s="33"/>
      <c r="W565" s="33"/>
      <c r="X565" s="33"/>
      <c r="Y565" s="33"/>
      <c r="Z565" s="33"/>
      <c r="AA565" s="33"/>
      <c r="AE565" s="33"/>
      <c r="AF565" s="33"/>
    </row>
    <row r="566" spans="5:32" x14ac:dyDescent="0.35">
      <c r="E566" s="33"/>
      <c r="F566" s="33"/>
      <c r="G566" s="33"/>
      <c r="I566" s="33"/>
      <c r="J566" s="33"/>
      <c r="K566" s="33"/>
      <c r="L566" s="33"/>
      <c r="N566" s="33"/>
      <c r="P566" s="33"/>
      <c r="Q566" s="33"/>
      <c r="R566" s="33"/>
      <c r="T566" s="33"/>
      <c r="U566" s="33"/>
      <c r="V566" s="33"/>
      <c r="W566" s="33"/>
      <c r="X566" s="33"/>
      <c r="Y566" s="33"/>
      <c r="Z566" s="33"/>
      <c r="AA566" s="33"/>
      <c r="AE566" s="33"/>
      <c r="AF566" s="33"/>
    </row>
    <row r="567" spans="5:32" x14ac:dyDescent="0.35">
      <c r="E567" s="33"/>
      <c r="F567" s="33"/>
      <c r="G567" s="33"/>
      <c r="I567" s="33"/>
      <c r="J567" s="33"/>
      <c r="K567" s="33"/>
      <c r="L567" s="33"/>
      <c r="N567" s="33"/>
      <c r="P567" s="33"/>
      <c r="Q567" s="33"/>
      <c r="R567" s="33"/>
      <c r="T567" s="33"/>
      <c r="U567" s="33"/>
      <c r="V567" s="33"/>
      <c r="W567" s="33"/>
      <c r="X567" s="33"/>
      <c r="Y567" s="33"/>
      <c r="Z567" s="33"/>
      <c r="AA567" s="33"/>
      <c r="AE567" s="33"/>
      <c r="AF567" s="33"/>
    </row>
    <row r="568" spans="5:32" x14ac:dyDescent="0.35">
      <c r="E568" s="33"/>
      <c r="F568" s="33"/>
      <c r="G568" s="33"/>
      <c r="I568" s="33"/>
      <c r="J568" s="33"/>
      <c r="K568" s="33"/>
      <c r="L568" s="33"/>
      <c r="N568" s="33"/>
      <c r="P568" s="33"/>
      <c r="Q568" s="33"/>
      <c r="R568" s="33"/>
      <c r="T568" s="33"/>
      <c r="U568" s="33"/>
      <c r="V568" s="33"/>
      <c r="W568" s="33"/>
      <c r="X568" s="33"/>
      <c r="Y568" s="33"/>
      <c r="Z568" s="33"/>
      <c r="AA568" s="33"/>
      <c r="AE568" s="33"/>
      <c r="AF568" s="33"/>
    </row>
    <row r="569" spans="5:32" x14ac:dyDescent="0.35">
      <c r="E569" s="33"/>
      <c r="F569" s="33"/>
      <c r="G569" s="33"/>
      <c r="I569" s="33"/>
      <c r="J569" s="33"/>
      <c r="K569" s="33"/>
      <c r="L569" s="33"/>
      <c r="N569" s="33"/>
      <c r="P569" s="33"/>
      <c r="Q569" s="33"/>
      <c r="R569" s="33"/>
      <c r="T569" s="33"/>
      <c r="U569" s="33"/>
      <c r="V569" s="33"/>
      <c r="W569" s="33"/>
      <c r="X569" s="33"/>
      <c r="Y569" s="33"/>
      <c r="Z569" s="33"/>
      <c r="AA569" s="33"/>
      <c r="AE569" s="33"/>
      <c r="AF569" s="33"/>
    </row>
    <row r="570" spans="5:32" x14ac:dyDescent="0.35">
      <c r="E570" s="33"/>
      <c r="F570" s="33"/>
      <c r="G570" s="33"/>
      <c r="I570" s="33"/>
      <c r="J570" s="33"/>
      <c r="K570" s="33"/>
      <c r="L570" s="33"/>
      <c r="N570" s="33"/>
      <c r="P570" s="33"/>
      <c r="Q570" s="33"/>
      <c r="R570" s="33"/>
      <c r="T570" s="33"/>
      <c r="U570" s="33"/>
      <c r="V570" s="33"/>
      <c r="W570" s="33"/>
      <c r="X570" s="33"/>
      <c r="Y570" s="33"/>
      <c r="Z570" s="33"/>
      <c r="AA570" s="33"/>
      <c r="AE570" s="33"/>
      <c r="AF570" s="33"/>
    </row>
    <row r="571" spans="5:32" x14ac:dyDescent="0.35">
      <c r="E571" s="33"/>
      <c r="F571" s="33"/>
      <c r="G571" s="33"/>
      <c r="I571" s="33"/>
      <c r="J571" s="33"/>
      <c r="K571" s="33"/>
      <c r="L571" s="33"/>
      <c r="N571" s="33"/>
      <c r="P571" s="33"/>
      <c r="Q571" s="33"/>
      <c r="R571" s="33"/>
      <c r="T571" s="33"/>
      <c r="U571" s="33"/>
      <c r="V571" s="33"/>
      <c r="W571" s="33"/>
      <c r="X571" s="33"/>
      <c r="Y571" s="33"/>
      <c r="Z571" s="33"/>
      <c r="AA571" s="33"/>
      <c r="AE571" s="33"/>
      <c r="AF571" s="33"/>
    </row>
    <row r="572" spans="5:32" x14ac:dyDescent="0.35">
      <c r="E572" s="33"/>
      <c r="F572" s="33"/>
      <c r="G572" s="33"/>
      <c r="I572" s="33"/>
      <c r="J572" s="33"/>
      <c r="K572" s="33"/>
      <c r="L572" s="33"/>
      <c r="N572" s="33"/>
      <c r="P572" s="33"/>
      <c r="Q572" s="33"/>
      <c r="R572" s="33"/>
      <c r="T572" s="33"/>
      <c r="U572" s="33"/>
      <c r="V572" s="33"/>
      <c r="W572" s="33"/>
      <c r="X572" s="33"/>
      <c r="Y572" s="33"/>
      <c r="Z572" s="33"/>
      <c r="AA572" s="33"/>
      <c r="AE572" s="33"/>
      <c r="AF572" s="33"/>
    </row>
    <row r="573" spans="5:32" x14ac:dyDescent="0.35">
      <c r="E573" s="33"/>
      <c r="F573" s="33"/>
      <c r="G573" s="33"/>
      <c r="I573" s="33"/>
      <c r="J573" s="33"/>
      <c r="K573" s="33"/>
      <c r="L573" s="33"/>
      <c r="N573" s="33"/>
      <c r="P573" s="33"/>
      <c r="Q573" s="33"/>
      <c r="R573" s="33"/>
      <c r="T573" s="33"/>
      <c r="U573" s="33"/>
      <c r="V573" s="33"/>
      <c r="W573" s="33"/>
      <c r="X573" s="33"/>
      <c r="Y573" s="33"/>
      <c r="Z573" s="33"/>
      <c r="AA573" s="33"/>
      <c r="AE573" s="33"/>
      <c r="AF573" s="33"/>
    </row>
    <row r="574" spans="5:32" x14ac:dyDescent="0.35">
      <c r="E574" s="33"/>
      <c r="F574" s="33"/>
      <c r="G574" s="33"/>
      <c r="I574" s="33"/>
      <c r="J574" s="33"/>
      <c r="K574" s="33"/>
      <c r="L574" s="33"/>
      <c r="N574" s="33"/>
      <c r="P574" s="33"/>
      <c r="Q574" s="33"/>
      <c r="R574" s="33"/>
      <c r="T574" s="33"/>
      <c r="U574" s="33"/>
      <c r="V574" s="33"/>
      <c r="W574" s="33"/>
      <c r="X574" s="33"/>
      <c r="Y574" s="33"/>
      <c r="Z574" s="33"/>
      <c r="AA574" s="33"/>
      <c r="AE574" s="33"/>
      <c r="AF574" s="33"/>
    </row>
    <row r="575" spans="5:32" x14ac:dyDescent="0.35">
      <c r="E575" s="33"/>
      <c r="F575" s="33"/>
      <c r="G575" s="33"/>
      <c r="I575" s="33"/>
      <c r="J575" s="33"/>
      <c r="K575" s="33"/>
      <c r="L575" s="33"/>
      <c r="N575" s="33"/>
      <c r="P575" s="33"/>
      <c r="Q575" s="33"/>
      <c r="R575" s="33"/>
      <c r="T575" s="33"/>
      <c r="U575" s="33"/>
      <c r="V575" s="33"/>
      <c r="W575" s="33"/>
      <c r="X575" s="33"/>
      <c r="Y575" s="33"/>
      <c r="Z575" s="33"/>
      <c r="AA575" s="33"/>
      <c r="AE575" s="33"/>
      <c r="AF575" s="33"/>
    </row>
    <row r="576" spans="5:32" x14ac:dyDescent="0.35">
      <c r="E576" s="33"/>
      <c r="F576" s="33"/>
      <c r="G576" s="33"/>
      <c r="I576" s="33"/>
      <c r="J576" s="33"/>
      <c r="K576" s="33"/>
      <c r="L576" s="33"/>
      <c r="N576" s="33"/>
      <c r="P576" s="33"/>
      <c r="Q576" s="33"/>
      <c r="R576" s="33"/>
      <c r="T576" s="33"/>
      <c r="U576" s="33"/>
      <c r="V576" s="33"/>
      <c r="W576" s="33"/>
      <c r="X576" s="33"/>
      <c r="Y576" s="33"/>
      <c r="Z576" s="33"/>
      <c r="AA576" s="33"/>
      <c r="AE576" s="33"/>
      <c r="AF576" s="33"/>
    </row>
    <row r="577" spans="5:32" x14ac:dyDescent="0.35">
      <c r="E577" s="33"/>
      <c r="F577" s="33"/>
      <c r="G577" s="33"/>
      <c r="I577" s="33"/>
      <c r="J577" s="33"/>
      <c r="K577" s="33"/>
      <c r="L577" s="33"/>
      <c r="N577" s="33"/>
      <c r="P577" s="33"/>
      <c r="Q577" s="33"/>
      <c r="R577" s="33"/>
      <c r="T577" s="33"/>
      <c r="U577" s="33"/>
      <c r="V577" s="33"/>
      <c r="W577" s="33"/>
      <c r="X577" s="33"/>
      <c r="Y577" s="33"/>
      <c r="Z577" s="33"/>
      <c r="AA577" s="33"/>
      <c r="AE577" s="33"/>
      <c r="AF577" s="33"/>
    </row>
    <row r="578" spans="5:32" x14ac:dyDescent="0.35">
      <c r="E578" s="33"/>
      <c r="F578" s="33"/>
      <c r="G578" s="33"/>
      <c r="I578" s="33"/>
      <c r="J578" s="33"/>
      <c r="K578" s="33"/>
      <c r="L578" s="33"/>
      <c r="N578" s="33"/>
      <c r="P578" s="33"/>
      <c r="Q578" s="33"/>
      <c r="R578" s="33"/>
      <c r="T578" s="33"/>
      <c r="U578" s="33"/>
      <c r="V578" s="33"/>
      <c r="W578" s="33"/>
      <c r="X578" s="33"/>
      <c r="Y578" s="33"/>
      <c r="Z578" s="33"/>
      <c r="AA578" s="33"/>
      <c r="AE578" s="33"/>
      <c r="AF578" s="33"/>
    </row>
    <row r="579" spans="5:32" x14ac:dyDescent="0.35">
      <c r="E579" s="33"/>
      <c r="F579" s="33"/>
      <c r="G579" s="33"/>
      <c r="I579" s="33"/>
      <c r="J579" s="33"/>
      <c r="K579" s="33"/>
      <c r="L579" s="33"/>
      <c r="N579" s="33"/>
      <c r="P579" s="33"/>
      <c r="Q579" s="33"/>
      <c r="R579" s="33"/>
      <c r="T579" s="33"/>
      <c r="U579" s="33"/>
      <c r="V579" s="33"/>
      <c r="W579" s="33"/>
      <c r="X579" s="33"/>
      <c r="Y579" s="33"/>
      <c r="Z579" s="33"/>
      <c r="AA579" s="33"/>
      <c r="AE579" s="33"/>
      <c r="AF579" s="33"/>
    </row>
    <row r="580" spans="5:32" x14ac:dyDescent="0.35">
      <c r="E580" s="33"/>
      <c r="F580" s="33"/>
      <c r="G580" s="33"/>
      <c r="I580" s="33"/>
      <c r="J580" s="33"/>
      <c r="K580" s="33"/>
      <c r="L580" s="33"/>
      <c r="N580" s="33"/>
      <c r="P580" s="33"/>
      <c r="Q580" s="33"/>
      <c r="R580" s="33"/>
      <c r="T580" s="33"/>
      <c r="U580" s="33"/>
      <c r="V580" s="33"/>
      <c r="W580" s="33"/>
      <c r="X580" s="33"/>
      <c r="Y580" s="33"/>
      <c r="Z580" s="33"/>
      <c r="AA580" s="33"/>
      <c r="AE580" s="33"/>
      <c r="AF580" s="33"/>
    </row>
    <row r="581" spans="5:32" x14ac:dyDescent="0.35">
      <c r="E581" s="33"/>
      <c r="F581" s="33"/>
      <c r="G581" s="33"/>
      <c r="I581" s="33"/>
      <c r="J581" s="33"/>
      <c r="K581" s="33"/>
      <c r="L581" s="33"/>
      <c r="N581" s="33"/>
      <c r="P581" s="33"/>
      <c r="Q581" s="33"/>
      <c r="R581" s="33"/>
      <c r="T581" s="33"/>
      <c r="U581" s="33"/>
      <c r="V581" s="33"/>
      <c r="W581" s="33"/>
      <c r="X581" s="33"/>
      <c r="Y581" s="33"/>
      <c r="Z581" s="33"/>
      <c r="AA581" s="33"/>
      <c r="AE581" s="33"/>
      <c r="AF581" s="33"/>
    </row>
    <row r="582" spans="5:32" x14ac:dyDescent="0.35">
      <c r="E582" s="33"/>
      <c r="F582" s="33"/>
      <c r="G582" s="33"/>
      <c r="I582" s="33"/>
      <c r="J582" s="33"/>
      <c r="K582" s="33"/>
      <c r="L582" s="33"/>
      <c r="N582" s="33"/>
      <c r="P582" s="33"/>
      <c r="Q582" s="33"/>
      <c r="R582" s="33"/>
      <c r="T582" s="33"/>
      <c r="U582" s="33"/>
      <c r="V582" s="33"/>
      <c r="W582" s="33"/>
      <c r="X582" s="33"/>
      <c r="Y582" s="33"/>
      <c r="Z582" s="33"/>
      <c r="AA582" s="33"/>
      <c r="AE582" s="33"/>
      <c r="AF582" s="33"/>
    </row>
    <row r="583" spans="5:32" x14ac:dyDescent="0.35">
      <c r="E583" s="33"/>
      <c r="F583" s="33"/>
      <c r="G583" s="33"/>
      <c r="I583" s="33"/>
      <c r="J583" s="33"/>
      <c r="K583" s="33"/>
      <c r="L583" s="33"/>
      <c r="N583" s="33"/>
      <c r="P583" s="33"/>
      <c r="Q583" s="33"/>
      <c r="R583" s="33"/>
      <c r="T583" s="33"/>
      <c r="U583" s="33"/>
      <c r="V583" s="33"/>
      <c r="W583" s="33"/>
      <c r="X583" s="33"/>
      <c r="Y583" s="33"/>
      <c r="Z583" s="33"/>
      <c r="AA583" s="33"/>
      <c r="AE583" s="33"/>
      <c r="AF583" s="33"/>
    </row>
    <row r="584" spans="5:32" x14ac:dyDescent="0.35">
      <c r="E584" s="33"/>
      <c r="F584" s="33"/>
      <c r="G584" s="33"/>
      <c r="I584" s="33"/>
      <c r="J584" s="33"/>
      <c r="K584" s="33"/>
      <c r="L584" s="33"/>
      <c r="N584" s="33"/>
      <c r="P584" s="33"/>
      <c r="Q584" s="33"/>
      <c r="R584" s="33"/>
      <c r="T584" s="33"/>
      <c r="U584" s="33"/>
      <c r="V584" s="33"/>
      <c r="W584" s="33"/>
      <c r="X584" s="33"/>
      <c r="Y584" s="33"/>
      <c r="Z584" s="33"/>
      <c r="AA584" s="33"/>
      <c r="AE584" s="33"/>
      <c r="AF584" s="33"/>
    </row>
    <row r="585" spans="5:32" x14ac:dyDescent="0.35">
      <c r="E585" s="33"/>
      <c r="F585" s="33"/>
      <c r="G585" s="33"/>
      <c r="I585" s="33"/>
      <c r="J585" s="33"/>
      <c r="K585" s="33"/>
      <c r="L585" s="33"/>
      <c r="N585" s="33"/>
      <c r="P585" s="33"/>
      <c r="Q585" s="33"/>
      <c r="R585" s="33"/>
      <c r="T585" s="33"/>
      <c r="U585" s="33"/>
      <c r="V585" s="33"/>
      <c r="W585" s="33"/>
      <c r="X585" s="33"/>
      <c r="Y585" s="33"/>
      <c r="Z585" s="33"/>
      <c r="AA585" s="33"/>
      <c r="AE585" s="33"/>
      <c r="AF585" s="33"/>
    </row>
    <row r="586" spans="5:32" x14ac:dyDescent="0.35">
      <c r="E586" s="33"/>
      <c r="F586" s="33"/>
      <c r="G586" s="33"/>
      <c r="I586" s="33"/>
      <c r="J586" s="33"/>
      <c r="K586" s="33"/>
      <c r="L586" s="33"/>
      <c r="N586" s="33"/>
      <c r="P586" s="33"/>
      <c r="Q586" s="33"/>
      <c r="R586" s="33"/>
      <c r="T586" s="33"/>
      <c r="U586" s="33"/>
      <c r="V586" s="33"/>
      <c r="W586" s="33"/>
      <c r="X586" s="33"/>
      <c r="Y586" s="33"/>
      <c r="Z586" s="33"/>
      <c r="AA586" s="33"/>
      <c r="AE586" s="33"/>
      <c r="AF586" s="33"/>
    </row>
    <row r="587" spans="5:32" x14ac:dyDescent="0.35">
      <c r="E587" s="33"/>
      <c r="F587" s="33"/>
      <c r="G587" s="33"/>
      <c r="I587" s="33"/>
      <c r="J587" s="33"/>
      <c r="K587" s="33"/>
      <c r="L587" s="33"/>
      <c r="N587" s="33"/>
      <c r="P587" s="33"/>
      <c r="Q587" s="33"/>
      <c r="R587" s="33"/>
      <c r="T587" s="33"/>
      <c r="U587" s="33"/>
      <c r="V587" s="33"/>
      <c r="W587" s="33"/>
      <c r="X587" s="33"/>
      <c r="Y587" s="33"/>
      <c r="Z587" s="33"/>
      <c r="AA587" s="33"/>
      <c r="AE587" s="33"/>
      <c r="AF587" s="33"/>
    </row>
    <row r="588" spans="5:32" x14ac:dyDescent="0.35">
      <c r="E588" s="33"/>
      <c r="F588" s="33"/>
      <c r="G588" s="33"/>
      <c r="I588" s="33"/>
      <c r="J588" s="33"/>
      <c r="K588" s="33"/>
      <c r="L588" s="33"/>
      <c r="N588" s="33"/>
      <c r="P588" s="33"/>
      <c r="Q588" s="33"/>
      <c r="R588" s="33"/>
      <c r="T588" s="33"/>
      <c r="U588" s="33"/>
      <c r="V588" s="33"/>
      <c r="W588" s="33"/>
      <c r="X588" s="33"/>
      <c r="Y588" s="33"/>
      <c r="Z588" s="33"/>
      <c r="AA588" s="33"/>
      <c r="AE588" s="33"/>
      <c r="AF588" s="33"/>
    </row>
    <row r="589" spans="5:32" x14ac:dyDescent="0.35">
      <c r="E589" s="33"/>
      <c r="F589" s="33"/>
      <c r="G589" s="33"/>
      <c r="I589" s="33"/>
      <c r="J589" s="33"/>
      <c r="K589" s="33"/>
      <c r="L589" s="33"/>
      <c r="N589" s="33"/>
      <c r="P589" s="33"/>
      <c r="Q589" s="33"/>
      <c r="R589" s="33"/>
      <c r="T589" s="33"/>
      <c r="U589" s="33"/>
      <c r="V589" s="33"/>
      <c r="W589" s="33"/>
      <c r="X589" s="33"/>
      <c r="Y589" s="33"/>
      <c r="Z589" s="33"/>
      <c r="AA589" s="33"/>
      <c r="AE589" s="33"/>
      <c r="AF589" s="33"/>
    </row>
    <row r="590" spans="5:32" x14ac:dyDescent="0.35">
      <c r="E590" s="33"/>
      <c r="F590" s="33"/>
      <c r="G590" s="33"/>
      <c r="I590" s="33"/>
      <c r="J590" s="33"/>
      <c r="K590" s="33"/>
      <c r="L590" s="33"/>
      <c r="N590" s="33"/>
      <c r="P590" s="33"/>
      <c r="Q590" s="33"/>
      <c r="R590" s="33"/>
      <c r="T590" s="33"/>
      <c r="U590" s="33"/>
      <c r="V590" s="33"/>
      <c r="W590" s="33"/>
      <c r="X590" s="33"/>
      <c r="Y590" s="33"/>
      <c r="Z590" s="33"/>
      <c r="AA590" s="33"/>
      <c r="AE590" s="33"/>
      <c r="AF590" s="33"/>
    </row>
    <row r="591" spans="5:32" x14ac:dyDescent="0.35">
      <c r="E591" s="33"/>
      <c r="F591" s="33"/>
      <c r="G591" s="33"/>
      <c r="I591" s="33"/>
      <c r="J591" s="33"/>
      <c r="K591" s="33"/>
      <c r="L591" s="33"/>
      <c r="N591" s="33"/>
      <c r="P591" s="33"/>
      <c r="Q591" s="33"/>
      <c r="R591" s="33"/>
      <c r="T591" s="33"/>
      <c r="U591" s="33"/>
      <c r="V591" s="33"/>
      <c r="W591" s="33"/>
      <c r="X591" s="33"/>
      <c r="Y591" s="33"/>
      <c r="Z591" s="33"/>
      <c r="AA591" s="33"/>
      <c r="AE591" s="33"/>
      <c r="AF591" s="33"/>
    </row>
    <row r="592" spans="5:32" x14ac:dyDescent="0.35">
      <c r="E592" s="33"/>
      <c r="F592" s="33"/>
      <c r="G592" s="33"/>
      <c r="I592" s="33"/>
      <c r="J592" s="33"/>
      <c r="K592" s="33"/>
      <c r="L592" s="33"/>
      <c r="N592" s="33"/>
      <c r="P592" s="33"/>
      <c r="Q592" s="33"/>
      <c r="R592" s="33"/>
      <c r="T592" s="33"/>
      <c r="U592" s="33"/>
      <c r="V592" s="33"/>
      <c r="W592" s="33"/>
      <c r="X592" s="33"/>
      <c r="Y592" s="33"/>
      <c r="Z592" s="33"/>
      <c r="AA592" s="33"/>
      <c r="AE592" s="33"/>
      <c r="AF592" s="33"/>
    </row>
    <row r="593" spans="5:32" x14ac:dyDescent="0.35">
      <c r="E593" s="33"/>
      <c r="F593" s="33"/>
      <c r="G593" s="33"/>
      <c r="I593" s="33"/>
      <c r="J593" s="33"/>
      <c r="K593" s="33"/>
      <c r="L593" s="33"/>
      <c r="N593" s="33"/>
      <c r="P593" s="33"/>
      <c r="Q593" s="33"/>
      <c r="R593" s="33"/>
      <c r="T593" s="33"/>
      <c r="U593" s="33"/>
      <c r="V593" s="33"/>
      <c r="W593" s="33"/>
      <c r="X593" s="33"/>
      <c r="Y593" s="33"/>
      <c r="Z593" s="33"/>
      <c r="AA593" s="33"/>
      <c r="AE593" s="33"/>
      <c r="AF593" s="33"/>
    </row>
    <row r="594" spans="5:32" x14ac:dyDescent="0.35">
      <c r="E594" s="33"/>
      <c r="F594" s="33"/>
      <c r="G594" s="33"/>
      <c r="I594" s="33"/>
      <c r="J594" s="33"/>
      <c r="K594" s="33"/>
      <c r="L594" s="33"/>
      <c r="N594" s="33"/>
      <c r="P594" s="33"/>
      <c r="Q594" s="33"/>
      <c r="R594" s="33"/>
      <c r="T594" s="33"/>
      <c r="U594" s="33"/>
      <c r="V594" s="33"/>
      <c r="W594" s="33"/>
      <c r="X594" s="33"/>
      <c r="Y594" s="33"/>
      <c r="Z594" s="33"/>
      <c r="AA594" s="33"/>
      <c r="AE594" s="33"/>
      <c r="AF594" s="33"/>
    </row>
    <row r="595" spans="5:32" x14ac:dyDescent="0.35">
      <c r="E595" s="33"/>
      <c r="F595" s="33"/>
      <c r="G595" s="33"/>
      <c r="I595" s="33"/>
      <c r="J595" s="33"/>
      <c r="K595" s="33"/>
      <c r="L595" s="33"/>
      <c r="N595" s="33"/>
      <c r="P595" s="33"/>
      <c r="Q595" s="33"/>
      <c r="R595" s="33"/>
      <c r="T595" s="33"/>
      <c r="U595" s="33"/>
      <c r="V595" s="33"/>
      <c r="W595" s="33"/>
      <c r="X595" s="33"/>
      <c r="Y595" s="33"/>
      <c r="Z595" s="33"/>
      <c r="AA595" s="33"/>
      <c r="AE595" s="33"/>
      <c r="AF595" s="33"/>
    </row>
    <row r="596" spans="5:32" x14ac:dyDescent="0.35">
      <c r="E596" s="33"/>
      <c r="F596" s="33"/>
      <c r="G596" s="33"/>
      <c r="I596" s="33"/>
      <c r="J596" s="33"/>
      <c r="K596" s="33"/>
      <c r="L596" s="33"/>
      <c r="N596" s="33"/>
      <c r="P596" s="33"/>
      <c r="Q596" s="33"/>
      <c r="R596" s="33"/>
      <c r="T596" s="33"/>
      <c r="U596" s="33"/>
      <c r="V596" s="33"/>
      <c r="W596" s="33"/>
      <c r="X596" s="33"/>
      <c r="Y596" s="33"/>
      <c r="Z596" s="33"/>
      <c r="AA596" s="33"/>
      <c r="AE596" s="33"/>
      <c r="AF596" s="33"/>
    </row>
    <row r="597" spans="5:32" x14ac:dyDescent="0.35">
      <c r="E597" s="33"/>
      <c r="F597" s="33"/>
      <c r="G597" s="33"/>
      <c r="I597" s="33"/>
      <c r="J597" s="33"/>
      <c r="K597" s="33"/>
      <c r="L597" s="33"/>
      <c r="N597" s="33"/>
      <c r="P597" s="33"/>
      <c r="Q597" s="33"/>
      <c r="R597" s="33"/>
      <c r="T597" s="33"/>
      <c r="U597" s="33"/>
      <c r="V597" s="33"/>
      <c r="W597" s="33"/>
      <c r="X597" s="33"/>
      <c r="Y597" s="33"/>
      <c r="Z597" s="33"/>
      <c r="AA597" s="33"/>
      <c r="AE597" s="33"/>
      <c r="AF597" s="33"/>
    </row>
    <row r="598" spans="5:32" x14ac:dyDescent="0.35">
      <c r="E598" s="33"/>
      <c r="F598" s="33"/>
      <c r="G598" s="33"/>
      <c r="I598" s="33"/>
      <c r="J598" s="33"/>
      <c r="K598" s="33"/>
      <c r="L598" s="33"/>
      <c r="N598" s="33"/>
      <c r="P598" s="33"/>
      <c r="Q598" s="33"/>
      <c r="R598" s="33"/>
      <c r="T598" s="33"/>
      <c r="U598" s="33"/>
      <c r="V598" s="33"/>
      <c r="W598" s="33"/>
      <c r="X598" s="33"/>
      <c r="Y598" s="33"/>
      <c r="Z598" s="33"/>
      <c r="AA598" s="33"/>
      <c r="AE598" s="33"/>
      <c r="AF598" s="33"/>
    </row>
    <row r="599" spans="5:32" x14ac:dyDescent="0.35">
      <c r="E599" s="33"/>
      <c r="F599" s="33"/>
      <c r="G599" s="33"/>
      <c r="I599" s="33"/>
      <c r="J599" s="33"/>
      <c r="K599" s="33"/>
      <c r="L599" s="33"/>
      <c r="N599" s="33"/>
      <c r="P599" s="33"/>
      <c r="Q599" s="33"/>
      <c r="R599" s="33"/>
      <c r="T599" s="33"/>
      <c r="U599" s="33"/>
      <c r="V599" s="33"/>
      <c r="W599" s="33"/>
      <c r="X599" s="33"/>
      <c r="Y599" s="33"/>
      <c r="Z599" s="33"/>
      <c r="AA599" s="33"/>
      <c r="AE599" s="33"/>
      <c r="AF599" s="33"/>
    </row>
    <row r="600" spans="5:32" x14ac:dyDescent="0.35">
      <c r="E600" s="33"/>
      <c r="F600" s="33"/>
      <c r="G600" s="33"/>
      <c r="I600" s="33"/>
      <c r="J600" s="33"/>
      <c r="K600" s="33"/>
      <c r="L600" s="33"/>
      <c r="N600" s="33"/>
      <c r="P600" s="33"/>
      <c r="Q600" s="33"/>
      <c r="R600" s="33"/>
      <c r="T600" s="33"/>
      <c r="U600" s="33"/>
      <c r="V600" s="33"/>
      <c r="W600" s="33"/>
      <c r="X600" s="33"/>
      <c r="Y600" s="33"/>
      <c r="Z600" s="33"/>
      <c r="AA600" s="33"/>
      <c r="AE600" s="33"/>
      <c r="AF600" s="33"/>
    </row>
    <row r="601" spans="5:32" x14ac:dyDescent="0.35">
      <c r="E601" s="33"/>
      <c r="F601" s="33"/>
      <c r="G601" s="33"/>
      <c r="I601" s="33"/>
      <c r="J601" s="33"/>
      <c r="K601" s="33"/>
      <c r="L601" s="33"/>
      <c r="N601" s="33"/>
      <c r="P601" s="33"/>
      <c r="Q601" s="33"/>
      <c r="R601" s="33"/>
      <c r="T601" s="33"/>
      <c r="U601" s="33"/>
      <c r="V601" s="33"/>
      <c r="W601" s="33"/>
      <c r="X601" s="33"/>
      <c r="Y601" s="33"/>
      <c r="Z601" s="33"/>
      <c r="AA601" s="33"/>
      <c r="AE601" s="33"/>
      <c r="AF601" s="33"/>
    </row>
    <row r="602" spans="5:32" x14ac:dyDescent="0.35">
      <c r="E602" s="33"/>
      <c r="F602" s="33"/>
      <c r="G602" s="33"/>
      <c r="I602" s="33"/>
      <c r="J602" s="33"/>
      <c r="K602" s="33"/>
      <c r="L602" s="33"/>
      <c r="N602" s="33"/>
      <c r="P602" s="33"/>
      <c r="Q602" s="33"/>
      <c r="R602" s="33"/>
      <c r="T602" s="33"/>
      <c r="U602" s="33"/>
      <c r="V602" s="33"/>
      <c r="W602" s="33"/>
      <c r="X602" s="33"/>
      <c r="Y602" s="33"/>
      <c r="Z602" s="33"/>
      <c r="AA602" s="33"/>
      <c r="AE602" s="33"/>
      <c r="AF602" s="33"/>
    </row>
    <row r="603" spans="5:32" x14ac:dyDescent="0.35">
      <c r="E603" s="33"/>
      <c r="F603" s="33"/>
      <c r="G603" s="33"/>
      <c r="I603" s="33"/>
      <c r="J603" s="33"/>
      <c r="K603" s="33"/>
      <c r="L603" s="33"/>
      <c r="N603" s="33"/>
      <c r="P603" s="33"/>
      <c r="Q603" s="33"/>
      <c r="R603" s="33"/>
      <c r="T603" s="33"/>
      <c r="U603" s="33"/>
      <c r="V603" s="33"/>
      <c r="W603" s="33"/>
      <c r="X603" s="33"/>
      <c r="Y603" s="33"/>
      <c r="Z603" s="33"/>
      <c r="AA603" s="33"/>
      <c r="AE603" s="33"/>
      <c r="AF603" s="33"/>
    </row>
    <row r="604" spans="5:32" x14ac:dyDescent="0.35">
      <c r="E604" s="33"/>
      <c r="F604" s="33"/>
      <c r="G604" s="33"/>
      <c r="I604" s="33"/>
      <c r="J604" s="33"/>
      <c r="K604" s="33"/>
      <c r="L604" s="33"/>
      <c r="N604" s="33"/>
      <c r="P604" s="33"/>
      <c r="Q604" s="33"/>
      <c r="R604" s="33"/>
      <c r="T604" s="33"/>
      <c r="U604" s="33"/>
      <c r="V604" s="33"/>
      <c r="W604" s="33"/>
      <c r="X604" s="33"/>
      <c r="Y604" s="33"/>
      <c r="Z604" s="33"/>
      <c r="AA604" s="33"/>
      <c r="AE604" s="33"/>
      <c r="AF604" s="33"/>
    </row>
    <row r="605" spans="5:32" x14ac:dyDescent="0.35">
      <c r="E605" s="33"/>
      <c r="F605" s="33"/>
      <c r="G605" s="33"/>
      <c r="I605" s="33"/>
      <c r="J605" s="33"/>
      <c r="K605" s="33"/>
      <c r="L605" s="33"/>
      <c r="N605" s="33"/>
      <c r="P605" s="33"/>
      <c r="Q605" s="33"/>
      <c r="R605" s="33"/>
      <c r="T605" s="33"/>
      <c r="U605" s="33"/>
      <c r="V605" s="33"/>
      <c r="W605" s="33"/>
      <c r="X605" s="33"/>
      <c r="Y605" s="33"/>
      <c r="Z605" s="33"/>
      <c r="AA605" s="33"/>
      <c r="AE605" s="33"/>
      <c r="AF605" s="33"/>
    </row>
    <row r="606" spans="5:32" x14ac:dyDescent="0.35">
      <c r="E606" s="33"/>
      <c r="F606" s="33"/>
      <c r="G606" s="33"/>
      <c r="I606" s="33"/>
      <c r="J606" s="33"/>
      <c r="K606" s="33"/>
      <c r="L606" s="33"/>
      <c r="N606" s="33"/>
      <c r="P606" s="33"/>
      <c r="Q606" s="33"/>
      <c r="R606" s="33"/>
      <c r="T606" s="33"/>
      <c r="U606" s="33"/>
      <c r="V606" s="33"/>
      <c r="W606" s="33"/>
      <c r="X606" s="33"/>
      <c r="Y606" s="33"/>
      <c r="Z606" s="33"/>
      <c r="AA606" s="33"/>
      <c r="AE606" s="33"/>
      <c r="AF606" s="33"/>
    </row>
    <row r="607" spans="5:32" x14ac:dyDescent="0.35">
      <c r="E607" s="33"/>
      <c r="F607" s="33"/>
      <c r="G607" s="33"/>
      <c r="I607" s="33"/>
      <c r="J607" s="33"/>
      <c r="K607" s="33"/>
      <c r="L607" s="33"/>
      <c r="N607" s="33"/>
      <c r="P607" s="33"/>
      <c r="Q607" s="33"/>
      <c r="R607" s="33"/>
      <c r="T607" s="33"/>
      <c r="U607" s="33"/>
      <c r="V607" s="33"/>
      <c r="W607" s="33"/>
      <c r="X607" s="33"/>
      <c r="Y607" s="33"/>
      <c r="Z607" s="33"/>
      <c r="AA607" s="33"/>
      <c r="AE607" s="33"/>
      <c r="AF607" s="33"/>
    </row>
    <row r="608" spans="5:32" x14ac:dyDescent="0.35">
      <c r="E608" s="33"/>
      <c r="F608" s="33"/>
      <c r="G608" s="33"/>
      <c r="I608" s="33"/>
      <c r="J608" s="33"/>
      <c r="K608" s="33"/>
      <c r="L608" s="33"/>
      <c r="N608" s="33"/>
      <c r="P608" s="33"/>
      <c r="Q608" s="33"/>
      <c r="R608" s="33"/>
      <c r="T608" s="33"/>
      <c r="U608" s="33"/>
      <c r="V608" s="33"/>
      <c r="W608" s="33"/>
      <c r="X608" s="33"/>
      <c r="Y608" s="33"/>
      <c r="Z608" s="33"/>
      <c r="AA608" s="33"/>
      <c r="AE608" s="33"/>
      <c r="AF608" s="33"/>
    </row>
    <row r="609" spans="5:32" x14ac:dyDescent="0.35">
      <c r="E609" s="33"/>
      <c r="F609" s="33"/>
      <c r="G609" s="33"/>
      <c r="I609" s="33"/>
      <c r="J609" s="33"/>
      <c r="K609" s="33"/>
      <c r="L609" s="33"/>
      <c r="N609" s="33"/>
      <c r="P609" s="33"/>
      <c r="Q609" s="33"/>
      <c r="R609" s="33"/>
      <c r="T609" s="33"/>
      <c r="U609" s="33"/>
      <c r="V609" s="33"/>
      <c r="W609" s="33"/>
      <c r="X609" s="33"/>
      <c r="Y609" s="33"/>
      <c r="Z609" s="33"/>
      <c r="AA609" s="33"/>
      <c r="AE609" s="33"/>
      <c r="AF609" s="33"/>
    </row>
    <row r="610" spans="5:32" x14ac:dyDescent="0.35">
      <c r="E610" s="33"/>
      <c r="F610" s="33"/>
      <c r="G610" s="33"/>
      <c r="I610" s="33"/>
      <c r="J610" s="33"/>
      <c r="K610" s="33"/>
      <c r="L610" s="33"/>
      <c r="N610" s="33"/>
      <c r="P610" s="33"/>
      <c r="Q610" s="33"/>
      <c r="R610" s="33"/>
      <c r="T610" s="33"/>
      <c r="U610" s="33"/>
      <c r="V610" s="33"/>
      <c r="W610" s="33"/>
      <c r="X610" s="33"/>
      <c r="Y610" s="33"/>
      <c r="Z610" s="33"/>
      <c r="AA610" s="33"/>
      <c r="AE610" s="33"/>
      <c r="AF610" s="33"/>
    </row>
    <row r="611" spans="5:32" x14ac:dyDescent="0.35">
      <c r="E611" s="33"/>
      <c r="F611" s="33"/>
      <c r="G611" s="33"/>
      <c r="I611" s="33"/>
      <c r="J611" s="33"/>
      <c r="K611" s="33"/>
      <c r="L611" s="33"/>
      <c r="N611" s="33"/>
      <c r="P611" s="33"/>
      <c r="Q611" s="33"/>
      <c r="R611" s="33"/>
      <c r="T611" s="33"/>
      <c r="U611" s="33"/>
      <c r="V611" s="33"/>
      <c r="W611" s="33"/>
      <c r="X611" s="33"/>
      <c r="Y611" s="33"/>
      <c r="Z611" s="33"/>
      <c r="AA611" s="33"/>
      <c r="AE611" s="33"/>
      <c r="AF611" s="33"/>
    </row>
    <row r="612" spans="5:32" x14ac:dyDescent="0.35">
      <c r="E612" s="33"/>
      <c r="F612" s="33"/>
      <c r="G612" s="33"/>
      <c r="I612" s="33"/>
      <c r="J612" s="33"/>
      <c r="K612" s="33"/>
      <c r="L612" s="33"/>
      <c r="N612" s="33"/>
      <c r="P612" s="33"/>
      <c r="Q612" s="33"/>
      <c r="R612" s="33"/>
      <c r="T612" s="33"/>
      <c r="U612" s="33"/>
      <c r="V612" s="33"/>
      <c r="W612" s="33"/>
      <c r="X612" s="33"/>
      <c r="Y612" s="33"/>
      <c r="Z612" s="33"/>
      <c r="AA612" s="33"/>
      <c r="AE612" s="33"/>
      <c r="AF612" s="33"/>
    </row>
    <row r="613" spans="5:32" x14ac:dyDescent="0.35">
      <c r="E613" s="33"/>
      <c r="F613" s="33"/>
      <c r="G613" s="33"/>
      <c r="I613" s="33"/>
      <c r="J613" s="33"/>
      <c r="K613" s="33"/>
      <c r="L613" s="33"/>
      <c r="N613" s="33"/>
      <c r="P613" s="33"/>
      <c r="Q613" s="33"/>
      <c r="R613" s="33"/>
      <c r="T613" s="33"/>
      <c r="U613" s="33"/>
      <c r="V613" s="33"/>
      <c r="W613" s="33"/>
      <c r="X613" s="33"/>
      <c r="Y613" s="33"/>
      <c r="Z613" s="33"/>
      <c r="AA613" s="33"/>
      <c r="AE613" s="33"/>
      <c r="AF613" s="33"/>
    </row>
    <row r="614" spans="5:32" x14ac:dyDescent="0.35">
      <c r="E614" s="33"/>
      <c r="F614" s="33"/>
      <c r="G614" s="33"/>
      <c r="I614" s="33"/>
      <c r="J614" s="33"/>
      <c r="K614" s="33"/>
      <c r="L614" s="33"/>
      <c r="N614" s="33"/>
      <c r="P614" s="33"/>
      <c r="Q614" s="33"/>
      <c r="R614" s="33"/>
      <c r="T614" s="33"/>
      <c r="U614" s="33"/>
      <c r="V614" s="33"/>
      <c r="W614" s="33"/>
      <c r="X614" s="33"/>
      <c r="Y614" s="33"/>
      <c r="Z614" s="33"/>
      <c r="AA614" s="33"/>
      <c r="AE614" s="33"/>
      <c r="AF614" s="33"/>
    </row>
    <row r="615" spans="5:32" x14ac:dyDescent="0.35">
      <c r="E615" s="33"/>
      <c r="F615" s="33"/>
      <c r="G615" s="33"/>
      <c r="I615" s="33"/>
      <c r="J615" s="33"/>
      <c r="K615" s="33"/>
      <c r="L615" s="33"/>
      <c r="N615" s="33"/>
      <c r="P615" s="33"/>
      <c r="Q615" s="33"/>
      <c r="R615" s="33"/>
      <c r="T615" s="33"/>
      <c r="U615" s="33"/>
      <c r="V615" s="33"/>
      <c r="W615" s="33"/>
      <c r="X615" s="33"/>
      <c r="Y615" s="33"/>
      <c r="Z615" s="33"/>
      <c r="AA615" s="33"/>
      <c r="AE615" s="33"/>
      <c r="AF615" s="33"/>
    </row>
    <row r="616" spans="5:32" x14ac:dyDescent="0.35">
      <c r="E616" s="33"/>
      <c r="F616" s="33"/>
      <c r="G616" s="33"/>
      <c r="I616" s="33"/>
      <c r="J616" s="33"/>
      <c r="K616" s="33"/>
      <c r="L616" s="33"/>
      <c r="N616" s="33"/>
      <c r="P616" s="33"/>
      <c r="Q616" s="33"/>
      <c r="R616" s="33"/>
      <c r="T616" s="33"/>
      <c r="U616" s="33"/>
      <c r="V616" s="33"/>
      <c r="W616" s="33"/>
      <c r="X616" s="33"/>
      <c r="Y616" s="33"/>
      <c r="Z616" s="33"/>
      <c r="AA616" s="33"/>
      <c r="AE616" s="33"/>
      <c r="AF616" s="33"/>
    </row>
    <row r="617" spans="5:32" x14ac:dyDescent="0.35">
      <c r="E617" s="33"/>
      <c r="F617" s="33"/>
      <c r="G617" s="33"/>
      <c r="I617" s="33"/>
      <c r="J617" s="33"/>
      <c r="K617" s="33"/>
      <c r="L617" s="33"/>
      <c r="N617" s="33"/>
      <c r="P617" s="33"/>
      <c r="Q617" s="33"/>
      <c r="R617" s="33"/>
      <c r="T617" s="33"/>
      <c r="U617" s="33"/>
      <c r="V617" s="33"/>
      <c r="W617" s="33"/>
      <c r="X617" s="33"/>
      <c r="Y617" s="33"/>
      <c r="Z617" s="33"/>
      <c r="AA617" s="33"/>
      <c r="AE617" s="33"/>
      <c r="AF617" s="33"/>
    </row>
    <row r="618" spans="5:32" x14ac:dyDescent="0.35">
      <c r="E618" s="33"/>
      <c r="F618" s="33"/>
      <c r="G618" s="33"/>
      <c r="I618" s="33"/>
      <c r="J618" s="33"/>
      <c r="K618" s="33"/>
      <c r="L618" s="33"/>
      <c r="N618" s="33"/>
      <c r="P618" s="33"/>
      <c r="Q618" s="33"/>
      <c r="R618" s="33"/>
      <c r="T618" s="33"/>
      <c r="U618" s="33"/>
      <c r="V618" s="33"/>
      <c r="W618" s="33"/>
      <c r="X618" s="33"/>
      <c r="Y618" s="33"/>
      <c r="Z618" s="33"/>
      <c r="AA618" s="33"/>
      <c r="AE618" s="33"/>
      <c r="AF618" s="33"/>
    </row>
    <row r="619" spans="5:32" x14ac:dyDescent="0.35">
      <c r="E619" s="33"/>
      <c r="F619" s="33"/>
      <c r="G619" s="33"/>
      <c r="I619" s="33"/>
      <c r="J619" s="33"/>
      <c r="K619" s="33"/>
      <c r="L619" s="33"/>
      <c r="N619" s="33"/>
      <c r="P619" s="33"/>
      <c r="Q619" s="33"/>
      <c r="R619" s="33"/>
      <c r="T619" s="33"/>
      <c r="U619" s="33"/>
      <c r="V619" s="33"/>
      <c r="W619" s="33"/>
      <c r="X619" s="33"/>
      <c r="Y619" s="33"/>
      <c r="Z619" s="33"/>
      <c r="AA619" s="33"/>
      <c r="AE619" s="33"/>
      <c r="AF619" s="33"/>
    </row>
    <row r="620" spans="5:32" x14ac:dyDescent="0.35">
      <c r="E620" s="33"/>
      <c r="F620" s="33"/>
      <c r="G620" s="33"/>
      <c r="I620" s="33"/>
      <c r="J620" s="33"/>
      <c r="K620" s="33"/>
      <c r="L620" s="33"/>
      <c r="N620" s="33"/>
      <c r="P620" s="33"/>
      <c r="Q620" s="33"/>
      <c r="R620" s="33"/>
      <c r="T620" s="33"/>
      <c r="U620" s="33"/>
      <c r="V620" s="33"/>
      <c r="W620" s="33"/>
      <c r="X620" s="33"/>
      <c r="Y620" s="33"/>
      <c r="Z620" s="33"/>
      <c r="AA620" s="33"/>
      <c r="AE620" s="33"/>
      <c r="AF620" s="33"/>
    </row>
    <row r="621" spans="5:32" x14ac:dyDescent="0.35">
      <c r="E621" s="33"/>
      <c r="F621" s="33"/>
      <c r="G621" s="33"/>
      <c r="I621" s="33"/>
      <c r="J621" s="33"/>
      <c r="K621" s="33"/>
      <c r="L621" s="33"/>
      <c r="N621" s="33"/>
      <c r="P621" s="33"/>
      <c r="Q621" s="33"/>
      <c r="R621" s="33"/>
      <c r="T621" s="33"/>
      <c r="U621" s="33"/>
      <c r="V621" s="33"/>
      <c r="W621" s="33"/>
      <c r="X621" s="33"/>
      <c r="Y621" s="33"/>
      <c r="Z621" s="33"/>
      <c r="AA621" s="33"/>
      <c r="AE621" s="33"/>
      <c r="AF621" s="33"/>
    </row>
    <row r="622" spans="5:32" x14ac:dyDescent="0.35">
      <c r="E622" s="33"/>
      <c r="F622" s="33"/>
      <c r="G622" s="33"/>
      <c r="I622" s="33"/>
      <c r="J622" s="33"/>
      <c r="K622" s="33"/>
      <c r="L622" s="33"/>
      <c r="N622" s="33"/>
      <c r="P622" s="33"/>
      <c r="Q622" s="33"/>
      <c r="R622" s="33"/>
      <c r="T622" s="33"/>
      <c r="U622" s="33"/>
      <c r="V622" s="33"/>
      <c r="W622" s="33"/>
      <c r="X622" s="33"/>
      <c r="Y622" s="33"/>
      <c r="Z622" s="33"/>
      <c r="AA622" s="33"/>
      <c r="AE622" s="33"/>
      <c r="AF622" s="33"/>
    </row>
    <row r="623" spans="5:32" x14ac:dyDescent="0.35">
      <c r="E623" s="33"/>
      <c r="F623" s="33"/>
      <c r="G623" s="33"/>
      <c r="I623" s="33"/>
      <c r="J623" s="33"/>
      <c r="K623" s="33"/>
      <c r="L623" s="33"/>
      <c r="N623" s="33"/>
      <c r="P623" s="33"/>
      <c r="Q623" s="33"/>
      <c r="R623" s="33"/>
      <c r="T623" s="33"/>
      <c r="U623" s="33"/>
      <c r="V623" s="33"/>
      <c r="W623" s="33"/>
      <c r="X623" s="33"/>
      <c r="Y623" s="33"/>
      <c r="Z623" s="33"/>
      <c r="AA623" s="33"/>
      <c r="AE623" s="33"/>
      <c r="AF623" s="33"/>
    </row>
    <row r="624" spans="5:32" x14ac:dyDescent="0.35">
      <c r="E624" s="33"/>
      <c r="F624" s="33"/>
      <c r="G624" s="33"/>
      <c r="I624" s="33"/>
      <c r="J624" s="33"/>
      <c r="K624" s="33"/>
      <c r="L624" s="33"/>
      <c r="N624" s="33"/>
      <c r="P624" s="33"/>
      <c r="Q624" s="33"/>
      <c r="R624" s="33"/>
      <c r="T624" s="33"/>
      <c r="U624" s="33"/>
      <c r="V624" s="33"/>
      <c r="W624" s="33"/>
      <c r="X624" s="33"/>
      <c r="Y624" s="33"/>
      <c r="Z624" s="33"/>
      <c r="AA624" s="33"/>
      <c r="AE624" s="33"/>
      <c r="AF624" s="33"/>
    </row>
    <row r="625" spans="5:32" x14ac:dyDescent="0.35">
      <c r="E625" s="33"/>
      <c r="F625" s="33"/>
      <c r="G625" s="33"/>
      <c r="I625" s="33"/>
      <c r="J625" s="33"/>
      <c r="K625" s="33"/>
      <c r="L625" s="33"/>
      <c r="N625" s="33"/>
      <c r="P625" s="33"/>
      <c r="Q625" s="33"/>
      <c r="R625" s="33"/>
      <c r="T625" s="33"/>
      <c r="U625" s="33"/>
      <c r="V625" s="33"/>
      <c r="W625" s="33"/>
      <c r="X625" s="33"/>
      <c r="Y625" s="33"/>
      <c r="Z625" s="33"/>
      <c r="AA625" s="33"/>
      <c r="AE625" s="33"/>
      <c r="AF625" s="33"/>
    </row>
    <row r="626" spans="5:32" x14ac:dyDescent="0.35">
      <c r="E626" s="33"/>
      <c r="F626" s="33"/>
      <c r="G626" s="33"/>
      <c r="I626" s="33"/>
      <c r="J626" s="33"/>
      <c r="K626" s="33"/>
      <c r="L626" s="33"/>
      <c r="N626" s="33"/>
      <c r="P626" s="33"/>
      <c r="Q626" s="33"/>
      <c r="R626" s="33"/>
      <c r="T626" s="33"/>
      <c r="U626" s="33"/>
      <c r="V626" s="33"/>
      <c r="W626" s="33"/>
      <c r="X626" s="33"/>
      <c r="Y626" s="33"/>
      <c r="Z626" s="33"/>
      <c r="AA626" s="33"/>
      <c r="AE626" s="33"/>
      <c r="AF626" s="33"/>
    </row>
    <row r="627" spans="5:32" x14ac:dyDescent="0.35">
      <c r="E627" s="33"/>
      <c r="F627" s="33"/>
      <c r="G627" s="33"/>
      <c r="I627" s="33"/>
      <c r="J627" s="33"/>
      <c r="K627" s="33"/>
      <c r="L627" s="33"/>
      <c r="N627" s="33"/>
      <c r="P627" s="33"/>
      <c r="Q627" s="33"/>
      <c r="R627" s="33"/>
      <c r="T627" s="33"/>
      <c r="U627" s="33"/>
      <c r="V627" s="33"/>
      <c r="W627" s="33"/>
      <c r="X627" s="33"/>
      <c r="Y627" s="33"/>
      <c r="Z627" s="33"/>
      <c r="AA627" s="33"/>
      <c r="AE627" s="33"/>
      <c r="AF627" s="33"/>
    </row>
    <row r="628" spans="5:32" x14ac:dyDescent="0.35">
      <c r="E628" s="33"/>
      <c r="F628" s="33"/>
      <c r="G628" s="33"/>
      <c r="I628" s="33"/>
      <c r="J628" s="33"/>
      <c r="K628" s="33"/>
      <c r="L628" s="33"/>
      <c r="N628" s="33"/>
      <c r="P628" s="33"/>
      <c r="Q628" s="33"/>
      <c r="R628" s="33"/>
      <c r="T628" s="33"/>
      <c r="U628" s="33"/>
      <c r="V628" s="33"/>
      <c r="W628" s="33"/>
      <c r="X628" s="33"/>
      <c r="Y628" s="33"/>
      <c r="Z628" s="33"/>
      <c r="AA628" s="33"/>
      <c r="AE628" s="33"/>
      <c r="AF628" s="33"/>
    </row>
    <row r="629" spans="5:32" x14ac:dyDescent="0.35">
      <c r="E629" s="33"/>
      <c r="F629" s="33"/>
      <c r="G629" s="33"/>
      <c r="I629" s="33"/>
      <c r="J629" s="33"/>
      <c r="K629" s="33"/>
      <c r="L629" s="33"/>
      <c r="N629" s="33"/>
      <c r="P629" s="33"/>
      <c r="Q629" s="33"/>
      <c r="R629" s="33"/>
      <c r="T629" s="33"/>
      <c r="U629" s="33"/>
      <c r="V629" s="33"/>
      <c r="W629" s="33"/>
      <c r="X629" s="33"/>
      <c r="Y629" s="33"/>
      <c r="Z629" s="33"/>
      <c r="AA629" s="33"/>
      <c r="AE629" s="33"/>
      <c r="AF629" s="33"/>
    </row>
    <row r="630" spans="5:32" x14ac:dyDescent="0.35">
      <c r="E630" s="33"/>
      <c r="F630" s="33"/>
      <c r="G630" s="33"/>
      <c r="I630" s="33"/>
      <c r="J630" s="33"/>
      <c r="K630" s="33"/>
      <c r="L630" s="33"/>
      <c r="N630" s="33"/>
      <c r="P630" s="33"/>
      <c r="Q630" s="33"/>
      <c r="R630" s="33"/>
      <c r="T630" s="33"/>
      <c r="U630" s="33"/>
      <c r="V630" s="33"/>
      <c r="W630" s="33"/>
      <c r="X630" s="33"/>
      <c r="Y630" s="33"/>
      <c r="Z630" s="33"/>
      <c r="AA630" s="33"/>
      <c r="AE630" s="33"/>
      <c r="AF630" s="33"/>
    </row>
    <row r="631" spans="5:32" x14ac:dyDescent="0.35">
      <c r="E631" s="33"/>
      <c r="F631" s="33"/>
      <c r="G631" s="33"/>
      <c r="I631" s="33"/>
      <c r="J631" s="33"/>
      <c r="K631" s="33"/>
      <c r="L631" s="33"/>
      <c r="N631" s="33"/>
      <c r="P631" s="33"/>
      <c r="Q631" s="33"/>
      <c r="R631" s="33"/>
      <c r="T631" s="33"/>
      <c r="U631" s="33"/>
      <c r="V631" s="33"/>
      <c r="W631" s="33"/>
      <c r="X631" s="33"/>
      <c r="Y631" s="33"/>
      <c r="Z631" s="33"/>
      <c r="AA631" s="33"/>
      <c r="AE631" s="33"/>
      <c r="AF631" s="33"/>
    </row>
    <row r="632" spans="5:32" x14ac:dyDescent="0.35">
      <c r="E632" s="33"/>
      <c r="F632" s="33"/>
      <c r="G632" s="33"/>
      <c r="I632" s="33"/>
      <c r="J632" s="33"/>
      <c r="K632" s="33"/>
      <c r="L632" s="33"/>
      <c r="N632" s="33"/>
      <c r="P632" s="33"/>
      <c r="Q632" s="33"/>
      <c r="R632" s="33"/>
      <c r="T632" s="33"/>
      <c r="U632" s="33"/>
      <c r="V632" s="33"/>
      <c r="W632" s="33"/>
      <c r="X632" s="33"/>
      <c r="Y632" s="33"/>
      <c r="Z632" s="33"/>
      <c r="AA632" s="33"/>
      <c r="AE632" s="33"/>
      <c r="AF632" s="33"/>
    </row>
    <row r="633" spans="5:32" x14ac:dyDescent="0.35">
      <c r="E633" s="33"/>
      <c r="F633" s="33"/>
      <c r="G633" s="33"/>
      <c r="I633" s="33"/>
      <c r="J633" s="33"/>
      <c r="K633" s="33"/>
      <c r="L633" s="33"/>
      <c r="N633" s="33"/>
      <c r="P633" s="33"/>
      <c r="Q633" s="33"/>
      <c r="R633" s="33"/>
      <c r="T633" s="33"/>
      <c r="U633" s="33"/>
      <c r="V633" s="33"/>
      <c r="W633" s="33"/>
      <c r="X633" s="33"/>
      <c r="Y633" s="33"/>
      <c r="Z633" s="33"/>
      <c r="AA633" s="33"/>
      <c r="AE633" s="33"/>
      <c r="AF633" s="33"/>
    </row>
    <row r="634" spans="5:32" x14ac:dyDescent="0.35">
      <c r="E634" s="33"/>
      <c r="F634" s="33"/>
      <c r="G634" s="33"/>
      <c r="I634" s="33"/>
      <c r="J634" s="33"/>
      <c r="K634" s="33"/>
      <c r="L634" s="33"/>
      <c r="N634" s="33"/>
      <c r="P634" s="33"/>
      <c r="Q634" s="33"/>
      <c r="R634" s="33"/>
      <c r="T634" s="33"/>
      <c r="U634" s="33"/>
      <c r="V634" s="33"/>
      <c r="W634" s="33"/>
      <c r="X634" s="33"/>
      <c r="Y634" s="33"/>
      <c r="Z634" s="33"/>
      <c r="AA634" s="33"/>
      <c r="AE634" s="33"/>
      <c r="AF634" s="33"/>
    </row>
    <row r="635" spans="5:32" x14ac:dyDescent="0.35">
      <c r="E635" s="33"/>
      <c r="F635" s="33"/>
      <c r="G635" s="33"/>
      <c r="I635" s="33"/>
      <c r="J635" s="33"/>
      <c r="K635" s="33"/>
      <c r="L635" s="33"/>
      <c r="N635" s="33"/>
      <c r="P635" s="33"/>
      <c r="Q635" s="33"/>
      <c r="R635" s="33"/>
      <c r="T635" s="33"/>
      <c r="U635" s="33"/>
      <c r="V635" s="33"/>
      <c r="W635" s="33"/>
      <c r="X635" s="33"/>
      <c r="Y635" s="33"/>
      <c r="Z635" s="33"/>
      <c r="AA635" s="33"/>
      <c r="AE635" s="33"/>
      <c r="AF635" s="33"/>
    </row>
    <row r="636" spans="5:32" x14ac:dyDescent="0.35">
      <c r="E636" s="33"/>
      <c r="F636" s="33"/>
      <c r="G636" s="33"/>
      <c r="I636" s="33"/>
      <c r="J636" s="33"/>
      <c r="K636" s="33"/>
      <c r="L636" s="33"/>
      <c r="N636" s="33"/>
      <c r="P636" s="33"/>
      <c r="Q636" s="33"/>
      <c r="R636" s="33"/>
      <c r="T636" s="33"/>
      <c r="U636" s="33"/>
      <c r="V636" s="33"/>
      <c r="W636" s="33"/>
      <c r="X636" s="33"/>
      <c r="Y636" s="33"/>
      <c r="Z636" s="33"/>
      <c r="AA636" s="33"/>
      <c r="AE636" s="33"/>
      <c r="AF636" s="33"/>
    </row>
    <row r="637" spans="5:32" x14ac:dyDescent="0.35">
      <c r="E637" s="33"/>
      <c r="F637" s="33"/>
      <c r="G637" s="33"/>
      <c r="I637" s="33"/>
      <c r="J637" s="33"/>
      <c r="K637" s="33"/>
      <c r="L637" s="33"/>
      <c r="N637" s="33"/>
      <c r="P637" s="33"/>
      <c r="Q637" s="33"/>
      <c r="R637" s="33"/>
      <c r="T637" s="33"/>
      <c r="U637" s="33"/>
      <c r="V637" s="33"/>
      <c r="W637" s="33"/>
      <c r="X637" s="33"/>
      <c r="Y637" s="33"/>
      <c r="Z637" s="33"/>
      <c r="AA637" s="33"/>
      <c r="AE637" s="33"/>
      <c r="AF637" s="33"/>
    </row>
    <row r="638" spans="5:32" x14ac:dyDescent="0.35">
      <c r="E638" s="33"/>
      <c r="F638" s="33"/>
      <c r="G638" s="33"/>
      <c r="I638" s="33"/>
      <c r="J638" s="33"/>
      <c r="K638" s="33"/>
      <c r="L638" s="33"/>
      <c r="N638" s="33"/>
      <c r="P638" s="33"/>
      <c r="Q638" s="33"/>
      <c r="R638" s="33"/>
      <c r="T638" s="33"/>
      <c r="U638" s="33"/>
      <c r="V638" s="33"/>
      <c r="W638" s="33"/>
      <c r="X638" s="33"/>
      <c r="Y638" s="33"/>
      <c r="Z638" s="33"/>
      <c r="AA638" s="33"/>
      <c r="AE638" s="33"/>
      <c r="AF638" s="33"/>
    </row>
    <row r="639" spans="5:32" x14ac:dyDescent="0.35">
      <c r="E639" s="33"/>
      <c r="F639" s="33"/>
      <c r="G639" s="33"/>
      <c r="I639" s="33"/>
      <c r="J639" s="33"/>
      <c r="K639" s="33"/>
      <c r="L639" s="33"/>
      <c r="N639" s="33"/>
      <c r="P639" s="33"/>
      <c r="Q639" s="33"/>
      <c r="R639" s="33"/>
      <c r="T639" s="33"/>
      <c r="U639" s="33"/>
      <c r="V639" s="33"/>
      <c r="W639" s="33"/>
      <c r="X639" s="33"/>
      <c r="Y639" s="33"/>
      <c r="Z639" s="33"/>
      <c r="AA639" s="33"/>
      <c r="AE639" s="33"/>
      <c r="AF639" s="33"/>
    </row>
    <row r="640" spans="5:32" x14ac:dyDescent="0.35">
      <c r="E640" s="33"/>
      <c r="F640" s="33"/>
      <c r="G640" s="33"/>
      <c r="I640" s="33"/>
      <c r="J640" s="33"/>
      <c r="K640" s="33"/>
      <c r="L640" s="33"/>
      <c r="N640" s="33"/>
      <c r="P640" s="33"/>
      <c r="Q640" s="33"/>
      <c r="R640" s="33"/>
      <c r="T640" s="33"/>
      <c r="U640" s="33"/>
      <c r="V640" s="33"/>
      <c r="W640" s="33"/>
      <c r="X640" s="33"/>
      <c r="Y640" s="33"/>
      <c r="Z640" s="33"/>
      <c r="AA640" s="33"/>
      <c r="AE640" s="33"/>
      <c r="AF640" s="33"/>
    </row>
    <row r="641" spans="5:32" x14ac:dyDescent="0.35">
      <c r="E641" s="33"/>
      <c r="F641" s="33"/>
      <c r="G641" s="33"/>
      <c r="I641" s="33"/>
      <c r="J641" s="33"/>
      <c r="K641" s="33"/>
      <c r="L641" s="33"/>
      <c r="N641" s="33"/>
      <c r="P641" s="33"/>
      <c r="Q641" s="33"/>
      <c r="R641" s="33"/>
      <c r="T641" s="33"/>
      <c r="U641" s="33"/>
      <c r="V641" s="33"/>
      <c r="W641" s="33"/>
      <c r="X641" s="33"/>
      <c r="Y641" s="33"/>
      <c r="Z641" s="33"/>
      <c r="AA641" s="33"/>
      <c r="AE641" s="33"/>
      <c r="AF641" s="33"/>
    </row>
    <row r="642" spans="5:32" x14ac:dyDescent="0.35">
      <c r="E642" s="33"/>
      <c r="F642" s="33"/>
      <c r="G642" s="33"/>
      <c r="I642" s="33"/>
      <c r="J642" s="33"/>
      <c r="K642" s="33"/>
      <c r="L642" s="33"/>
      <c r="N642" s="33"/>
      <c r="P642" s="33"/>
      <c r="Q642" s="33"/>
      <c r="R642" s="33"/>
      <c r="T642" s="33"/>
      <c r="U642" s="33"/>
      <c r="V642" s="33"/>
      <c r="W642" s="33"/>
      <c r="X642" s="33"/>
      <c r="Y642" s="33"/>
      <c r="Z642" s="33"/>
      <c r="AA642" s="33"/>
      <c r="AE642" s="33"/>
      <c r="AF642" s="33"/>
    </row>
    <row r="643" spans="5:32" x14ac:dyDescent="0.35">
      <c r="E643" s="33"/>
      <c r="F643" s="33"/>
      <c r="G643" s="33"/>
      <c r="I643" s="33"/>
      <c r="J643" s="33"/>
      <c r="K643" s="33"/>
      <c r="L643" s="33"/>
      <c r="N643" s="33"/>
      <c r="P643" s="33"/>
      <c r="Q643" s="33"/>
      <c r="R643" s="33"/>
      <c r="T643" s="33"/>
      <c r="U643" s="33"/>
      <c r="V643" s="33"/>
      <c r="W643" s="33"/>
      <c r="X643" s="33"/>
      <c r="Y643" s="33"/>
      <c r="Z643" s="33"/>
      <c r="AA643" s="33"/>
      <c r="AE643" s="33"/>
      <c r="AF643" s="33"/>
    </row>
    <row r="644" spans="5:32" x14ac:dyDescent="0.35">
      <c r="E644" s="33"/>
      <c r="F644" s="33"/>
      <c r="G644" s="33"/>
      <c r="I644" s="33"/>
      <c r="J644" s="33"/>
      <c r="K644" s="33"/>
      <c r="L644" s="33"/>
      <c r="N644" s="33"/>
      <c r="P644" s="33"/>
      <c r="Q644" s="33"/>
      <c r="R644" s="33"/>
      <c r="T644" s="33"/>
      <c r="U644" s="33"/>
      <c r="V644" s="33"/>
      <c r="W644" s="33"/>
      <c r="X644" s="33"/>
      <c r="Y644" s="33"/>
      <c r="Z644" s="33"/>
      <c r="AA644" s="33"/>
      <c r="AE644" s="33"/>
      <c r="AF644" s="33"/>
    </row>
    <row r="645" spans="5:32" x14ac:dyDescent="0.35">
      <c r="E645" s="33"/>
      <c r="F645" s="33"/>
      <c r="G645" s="33"/>
      <c r="I645" s="33"/>
      <c r="J645" s="33"/>
      <c r="K645" s="33"/>
      <c r="L645" s="33"/>
      <c r="N645" s="33"/>
      <c r="P645" s="33"/>
      <c r="Q645" s="33"/>
      <c r="R645" s="33"/>
      <c r="T645" s="33"/>
      <c r="U645" s="33"/>
      <c r="V645" s="33"/>
      <c r="W645" s="33"/>
      <c r="X645" s="33"/>
      <c r="Y645" s="33"/>
      <c r="Z645" s="33"/>
      <c r="AA645" s="33"/>
      <c r="AE645" s="33"/>
      <c r="AF645" s="33"/>
    </row>
    <row r="646" spans="5:32" x14ac:dyDescent="0.35">
      <c r="E646" s="33"/>
      <c r="F646" s="33"/>
      <c r="G646" s="33"/>
      <c r="I646" s="33"/>
      <c r="J646" s="33"/>
      <c r="K646" s="33"/>
      <c r="L646" s="33"/>
      <c r="N646" s="33"/>
      <c r="P646" s="33"/>
      <c r="Q646" s="33"/>
      <c r="R646" s="33"/>
      <c r="T646" s="33"/>
      <c r="U646" s="33"/>
      <c r="V646" s="33"/>
      <c r="W646" s="33"/>
      <c r="X646" s="33"/>
      <c r="Y646" s="33"/>
      <c r="Z646" s="33"/>
      <c r="AA646" s="33"/>
      <c r="AE646" s="33"/>
      <c r="AF646" s="33"/>
    </row>
    <row r="647" spans="5:32" x14ac:dyDescent="0.35">
      <c r="E647" s="33"/>
      <c r="F647" s="33"/>
      <c r="G647" s="33"/>
      <c r="I647" s="33"/>
      <c r="J647" s="33"/>
      <c r="K647" s="33"/>
      <c r="L647" s="33"/>
      <c r="N647" s="33"/>
      <c r="P647" s="33"/>
      <c r="Q647" s="33"/>
      <c r="R647" s="33"/>
      <c r="T647" s="33"/>
      <c r="U647" s="33"/>
      <c r="V647" s="33"/>
      <c r="W647" s="33"/>
      <c r="X647" s="33"/>
      <c r="Y647" s="33"/>
      <c r="Z647" s="33"/>
      <c r="AA647" s="33"/>
      <c r="AE647" s="33"/>
      <c r="AF647" s="33"/>
    </row>
    <row r="648" spans="5:32" x14ac:dyDescent="0.35">
      <c r="E648" s="33"/>
      <c r="F648" s="33"/>
      <c r="G648" s="33"/>
      <c r="I648" s="33"/>
      <c r="J648" s="33"/>
      <c r="K648" s="33"/>
      <c r="L648" s="33"/>
      <c r="N648" s="33"/>
      <c r="P648" s="33"/>
      <c r="Q648" s="33"/>
      <c r="R648" s="33"/>
      <c r="T648" s="33"/>
      <c r="U648" s="33"/>
      <c r="V648" s="33"/>
      <c r="W648" s="33"/>
      <c r="X648" s="33"/>
      <c r="Y648" s="33"/>
      <c r="Z648" s="33"/>
      <c r="AA648" s="33"/>
      <c r="AE648" s="33"/>
      <c r="AF648" s="33"/>
    </row>
    <row r="649" spans="5:32" x14ac:dyDescent="0.35">
      <c r="E649" s="33"/>
      <c r="F649" s="33"/>
      <c r="G649" s="33"/>
      <c r="I649" s="33"/>
      <c r="J649" s="33"/>
      <c r="K649" s="33"/>
      <c r="L649" s="33"/>
      <c r="N649" s="33"/>
      <c r="P649" s="33"/>
      <c r="Q649" s="33"/>
      <c r="R649" s="33"/>
      <c r="T649" s="33"/>
      <c r="U649" s="33"/>
      <c r="V649" s="33"/>
      <c r="W649" s="33"/>
      <c r="X649" s="33"/>
      <c r="Y649" s="33"/>
      <c r="Z649" s="33"/>
      <c r="AA649" s="33"/>
      <c r="AE649" s="33"/>
      <c r="AF649" s="33"/>
    </row>
    <row r="650" spans="5:32" x14ac:dyDescent="0.35">
      <c r="E650" s="33"/>
      <c r="F650" s="33"/>
      <c r="G650" s="33"/>
      <c r="I650" s="33"/>
      <c r="J650" s="33"/>
      <c r="K650" s="33"/>
      <c r="L650" s="33"/>
      <c r="N650" s="33"/>
      <c r="P650" s="33"/>
      <c r="Q650" s="33"/>
      <c r="R650" s="33"/>
      <c r="T650" s="33"/>
      <c r="U650" s="33"/>
      <c r="V650" s="33"/>
      <c r="W650" s="33"/>
      <c r="X650" s="33"/>
      <c r="Y650" s="33"/>
      <c r="Z650" s="33"/>
      <c r="AA650" s="33"/>
      <c r="AE650" s="33"/>
      <c r="AF650" s="33"/>
    </row>
    <row r="651" spans="5:32" x14ac:dyDescent="0.35">
      <c r="E651" s="33"/>
      <c r="F651" s="33"/>
      <c r="G651" s="33"/>
      <c r="I651" s="33"/>
      <c r="J651" s="33"/>
      <c r="K651" s="33"/>
      <c r="L651" s="33"/>
      <c r="N651" s="33"/>
      <c r="P651" s="33"/>
      <c r="Q651" s="33"/>
      <c r="R651" s="33"/>
      <c r="T651" s="33"/>
      <c r="U651" s="33"/>
      <c r="V651" s="33"/>
      <c r="W651" s="33"/>
      <c r="X651" s="33"/>
      <c r="Y651" s="33"/>
      <c r="Z651" s="33"/>
      <c r="AA651" s="33"/>
      <c r="AE651" s="33"/>
      <c r="AF651" s="33"/>
    </row>
    <row r="652" spans="5:32" x14ac:dyDescent="0.35">
      <c r="E652" s="33"/>
      <c r="F652" s="33"/>
      <c r="G652" s="33"/>
      <c r="I652" s="33"/>
      <c r="J652" s="33"/>
      <c r="K652" s="33"/>
      <c r="L652" s="33"/>
      <c r="N652" s="33"/>
      <c r="P652" s="33"/>
      <c r="Q652" s="33"/>
      <c r="R652" s="33"/>
      <c r="T652" s="33"/>
      <c r="U652" s="33"/>
      <c r="V652" s="33"/>
      <c r="W652" s="33"/>
      <c r="X652" s="33"/>
      <c r="Y652" s="33"/>
      <c r="Z652" s="33"/>
      <c r="AA652" s="33"/>
      <c r="AE652" s="33"/>
      <c r="AF652" s="33"/>
    </row>
    <row r="653" spans="5:32" x14ac:dyDescent="0.35">
      <c r="E653" s="33"/>
      <c r="F653" s="33"/>
      <c r="G653" s="33"/>
      <c r="I653" s="33"/>
      <c r="J653" s="33"/>
      <c r="K653" s="33"/>
      <c r="L653" s="33"/>
      <c r="N653" s="33"/>
      <c r="P653" s="33"/>
      <c r="Q653" s="33"/>
      <c r="R653" s="33"/>
      <c r="T653" s="33"/>
      <c r="U653" s="33"/>
      <c r="V653" s="33"/>
      <c r="W653" s="33"/>
      <c r="X653" s="33"/>
      <c r="Y653" s="33"/>
      <c r="Z653" s="33"/>
      <c r="AA653" s="33"/>
      <c r="AE653" s="33"/>
      <c r="AF653" s="33"/>
    </row>
    <row r="654" spans="5:32" x14ac:dyDescent="0.35">
      <c r="E654" s="33"/>
      <c r="F654" s="33"/>
      <c r="G654" s="33"/>
      <c r="I654" s="33"/>
      <c r="J654" s="33"/>
      <c r="K654" s="33"/>
      <c r="L654" s="33"/>
      <c r="N654" s="33"/>
      <c r="P654" s="33"/>
      <c r="Q654" s="33"/>
      <c r="R654" s="33"/>
      <c r="T654" s="33"/>
      <c r="U654" s="33"/>
      <c r="V654" s="33"/>
      <c r="W654" s="33"/>
      <c r="X654" s="33"/>
      <c r="Y654" s="33"/>
      <c r="Z654" s="33"/>
      <c r="AA654" s="33"/>
      <c r="AE654" s="33"/>
      <c r="AF654" s="33"/>
    </row>
    <row r="655" spans="5:32" x14ac:dyDescent="0.35">
      <c r="E655" s="33"/>
      <c r="F655" s="33"/>
      <c r="G655" s="33"/>
      <c r="I655" s="33"/>
      <c r="J655" s="33"/>
      <c r="K655" s="33"/>
      <c r="L655" s="33"/>
      <c r="N655" s="33"/>
      <c r="P655" s="33"/>
      <c r="Q655" s="33"/>
      <c r="R655" s="33"/>
      <c r="T655" s="33"/>
      <c r="U655" s="33"/>
      <c r="V655" s="33"/>
      <c r="W655" s="33"/>
      <c r="X655" s="33"/>
      <c r="Y655" s="33"/>
      <c r="Z655" s="33"/>
      <c r="AA655" s="33"/>
      <c r="AE655" s="33"/>
      <c r="AF655" s="33"/>
    </row>
    <row r="656" spans="5:32" x14ac:dyDescent="0.35">
      <c r="E656" s="33"/>
      <c r="F656" s="33"/>
      <c r="G656" s="33"/>
      <c r="I656" s="33"/>
      <c r="J656" s="33"/>
      <c r="K656" s="33"/>
      <c r="L656" s="33"/>
      <c r="N656" s="33"/>
      <c r="P656" s="33"/>
      <c r="Q656" s="33"/>
      <c r="R656" s="33"/>
      <c r="T656" s="33"/>
      <c r="U656" s="33"/>
      <c r="V656" s="33"/>
      <c r="W656" s="33"/>
      <c r="X656" s="33"/>
      <c r="Y656" s="33"/>
      <c r="Z656" s="33"/>
      <c r="AA656" s="33"/>
      <c r="AE656" s="33"/>
      <c r="AF656" s="33"/>
    </row>
    <row r="657" spans="5:32" x14ac:dyDescent="0.35">
      <c r="E657" s="33"/>
      <c r="F657" s="33"/>
      <c r="G657" s="33"/>
      <c r="I657" s="33"/>
      <c r="J657" s="33"/>
      <c r="K657" s="33"/>
      <c r="L657" s="33"/>
      <c r="N657" s="33"/>
      <c r="P657" s="33"/>
      <c r="Q657" s="33"/>
      <c r="R657" s="33"/>
      <c r="T657" s="33"/>
      <c r="U657" s="33"/>
      <c r="V657" s="33"/>
      <c r="W657" s="33"/>
      <c r="X657" s="33"/>
      <c r="Y657" s="33"/>
      <c r="Z657" s="33"/>
      <c r="AA657" s="33"/>
      <c r="AE657" s="33"/>
      <c r="AF657" s="33"/>
    </row>
    <row r="658" spans="5:32" x14ac:dyDescent="0.35">
      <c r="E658" s="33"/>
      <c r="F658" s="33"/>
      <c r="G658" s="33"/>
      <c r="I658" s="33"/>
      <c r="J658" s="33"/>
      <c r="K658" s="33"/>
      <c r="L658" s="33"/>
      <c r="N658" s="33"/>
      <c r="P658" s="33"/>
      <c r="Q658" s="33"/>
      <c r="R658" s="33"/>
      <c r="T658" s="33"/>
      <c r="U658" s="33"/>
      <c r="V658" s="33"/>
      <c r="W658" s="33"/>
      <c r="X658" s="33"/>
      <c r="Y658" s="33"/>
      <c r="Z658" s="33"/>
      <c r="AA658" s="33"/>
      <c r="AE658" s="33"/>
      <c r="AF658" s="33"/>
    </row>
    <row r="659" spans="5:32" x14ac:dyDescent="0.35">
      <c r="E659" s="33"/>
      <c r="F659" s="33"/>
      <c r="G659" s="33"/>
      <c r="I659" s="33"/>
      <c r="J659" s="33"/>
      <c r="K659" s="33"/>
      <c r="L659" s="33"/>
      <c r="N659" s="33"/>
      <c r="P659" s="33"/>
      <c r="Q659" s="33"/>
      <c r="R659" s="33"/>
      <c r="T659" s="33"/>
      <c r="U659" s="33"/>
      <c r="V659" s="33"/>
      <c r="W659" s="33"/>
      <c r="X659" s="33"/>
      <c r="Y659" s="33"/>
      <c r="Z659" s="33"/>
      <c r="AA659" s="33"/>
      <c r="AE659" s="33"/>
      <c r="AF659" s="33"/>
    </row>
    <row r="660" spans="5:32" x14ac:dyDescent="0.35">
      <c r="E660" s="33"/>
      <c r="F660" s="33"/>
      <c r="G660" s="33"/>
      <c r="I660" s="33"/>
      <c r="J660" s="33"/>
      <c r="K660" s="33"/>
      <c r="L660" s="33"/>
      <c r="N660" s="33"/>
      <c r="P660" s="33"/>
      <c r="Q660" s="33"/>
      <c r="R660" s="33"/>
      <c r="T660" s="33"/>
      <c r="U660" s="33"/>
      <c r="V660" s="33"/>
      <c r="W660" s="33"/>
      <c r="X660" s="33"/>
      <c r="Y660" s="33"/>
      <c r="Z660" s="33"/>
      <c r="AA660" s="33"/>
      <c r="AE660" s="33"/>
      <c r="AF660" s="33"/>
    </row>
    <row r="661" spans="5:32" x14ac:dyDescent="0.35">
      <c r="E661" s="33"/>
      <c r="F661" s="33"/>
      <c r="G661" s="33"/>
      <c r="I661" s="33"/>
      <c r="J661" s="33"/>
      <c r="K661" s="33"/>
      <c r="L661" s="33"/>
      <c r="N661" s="33"/>
      <c r="P661" s="33"/>
      <c r="Q661" s="33"/>
      <c r="R661" s="33"/>
      <c r="T661" s="33"/>
      <c r="U661" s="33"/>
      <c r="V661" s="33"/>
      <c r="W661" s="33"/>
      <c r="X661" s="33"/>
      <c r="Y661" s="33"/>
      <c r="Z661" s="33"/>
      <c r="AA661" s="33"/>
      <c r="AE661" s="33"/>
      <c r="AF661" s="33"/>
    </row>
    <row r="662" spans="5:32" x14ac:dyDescent="0.35">
      <c r="E662" s="33"/>
      <c r="F662" s="33"/>
      <c r="G662" s="33"/>
      <c r="I662" s="33"/>
      <c r="J662" s="33"/>
      <c r="K662" s="33"/>
      <c r="L662" s="33"/>
      <c r="N662" s="33"/>
      <c r="P662" s="33"/>
      <c r="Q662" s="33"/>
      <c r="R662" s="33"/>
      <c r="T662" s="33"/>
      <c r="U662" s="33"/>
      <c r="V662" s="33"/>
      <c r="W662" s="33"/>
      <c r="X662" s="33"/>
      <c r="Y662" s="33"/>
      <c r="Z662" s="33"/>
      <c r="AA662" s="33"/>
      <c r="AE662" s="33"/>
      <c r="AF662" s="33"/>
    </row>
    <row r="663" spans="5:32" x14ac:dyDescent="0.35">
      <c r="E663" s="33"/>
      <c r="F663" s="33"/>
      <c r="G663" s="33"/>
      <c r="I663" s="33"/>
      <c r="J663" s="33"/>
      <c r="K663" s="33"/>
      <c r="L663" s="33"/>
      <c r="N663" s="33"/>
      <c r="P663" s="33"/>
      <c r="Q663" s="33"/>
      <c r="R663" s="33"/>
      <c r="T663" s="33"/>
      <c r="U663" s="33"/>
      <c r="V663" s="33"/>
      <c r="W663" s="33"/>
      <c r="X663" s="33"/>
      <c r="Y663" s="33"/>
      <c r="Z663" s="33"/>
      <c r="AA663" s="33"/>
      <c r="AE663" s="33"/>
      <c r="AF663" s="33"/>
    </row>
    <row r="664" spans="5:32" x14ac:dyDescent="0.35">
      <c r="E664" s="33"/>
      <c r="F664" s="33"/>
      <c r="G664" s="33"/>
      <c r="I664" s="33"/>
      <c r="J664" s="33"/>
      <c r="K664" s="33"/>
      <c r="L664" s="33"/>
      <c r="N664" s="33"/>
      <c r="P664" s="33"/>
      <c r="Q664" s="33"/>
      <c r="R664" s="33"/>
      <c r="T664" s="33"/>
      <c r="U664" s="33"/>
      <c r="V664" s="33"/>
      <c r="W664" s="33"/>
      <c r="X664" s="33"/>
      <c r="Y664" s="33"/>
      <c r="Z664" s="33"/>
      <c r="AA664" s="33"/>
      <c r="AE664" s="33"/>
      <c r="AF664" s="33"/>
    </row>
    <row r="665" spans="5:32" x14ac:dyDescent="0.35">
      <c r="E665" s="33"/>
      <c r="F665" s="33"/>
      <c r="G665" s="33"/>
      <c r="I665" s="33"/>
      <c r="J665" s="33"/>
      <c r="K665" s="33"/>
      <c r="L665" s="33"/>
      <c r="N665" s="33"/>
      <c r="P665" s="33"/>
      <c r="Q665" s="33"/>
      <c r="R665" s="33"/>
      <c r="T665" s="33"/>
      <c r="U665" s="33"/>
      <c r="V665" s="33"/>
      <c r="W665" s="33"/>
      <c r="X665" s="33"/>
      <c r="Y665" s="33"/>
      <c r="Z665" s="33"/>
      <c r="AA665" s="33"/>
      <c r="AE665" s="33"/>
      <c r="AF665" s="33"/>
    </row>
    <row r="666" spans="5:32" x14ac:dyDescent="0.35">
      <c r="E666" s="33"/>
      <c r="F666" s="33"/>
      <c r="G666" s="33"/>
      <c r="I666" s="33"/>
      <c r="J666" s="33"/>
      <c r="K666" s="33"/>
      <c r="L666" s="33"/>
      <c r="N666" s="33"/>
      <c r="P666" s="33"/>
      <c r="Q666" s="33"/>
      <c r="R666" s="33"/>
      <c r="T666" s="33"/>
      <c r="U666" s="33"/>
      <c r="V666" s="33"/>
      <c r="W666" s="33"/>
      <c r="X666" s="33"/>
      <c r="Y666" s="33"/>
      <c r="Z666" s="33"/>
      <c r="AA666" s="33"/>
      <c r="AE666" s="33"/>
      <c r="AF666" s="33"/>
    </row>
    <row r="667" spans="5:32" x14ac:dyDescent="0.35">
      <c r="E667" s="33"/>
      <c r="F667" s="33"/>
      <c r="G667" s="33"/>
      <c r="I667" s="33"/>
      <c r="J667" s="33"/>
      <c r="K667" s="33"/>
      <c r="L667" s="33"/>
      <c r="N667" s="33"/>
      <c r="P667" s="33"/>
      <c r="Q667" s="33"/>
      <c r="R667" s="33"/>
      <c r="T667" s="33"/>
      <c r="U667" s="33"/>
      <c r="V667" s="33"/>
      <c r="W667" s="33"/>
      <c r="X667" s="33"/>
      <c r="Y667" s="33"/>
      <c r="Z667" s="33"/>
      <c r="AA667" s="33"/>
      <c r="AE667" s="33"/>
      <c r="AF667" s="33"/>
    </row>
    <row r="668" spans="5:32" x14ac:dyDescent="0.35">
      <c r="E668" s="33"/>
      <c r="F668" s="33"/>
      <c r="G668" s="33"/>
      <c r="I668" s="33"/>
      <c r="J668" s="33"/>
      <c r="K668" s="33"/>
      <c r="L668" s="33"/>
      <c r="N668" s="33"/>
      <c r="P668" s="33"/>
      <c r="Q668" s="33"/>
      <c r="R668" s="33"/>
      <c r="T668" s="33"/>
      <c r="U668" s="33"/>
      <c r="V668" s="33"/>
      <c r="W668" s="33"/>
      <c r="X668" s="33"/>
      <c r="Y668" s="33"/>
      <c r="Z668" s="33"/>
      <c r="AA668" s="33"/>
      <c r="AE668" s="33"/>
      <c r="AF668" s="33"/>
    </row>
    <row r="669" spans="5:32" x14ac:dyDescent="0.35">
      <c r="E669" s="33"/>
      <c r="F669" s="33"/>
      <c r="G669" s="33"/>
      <c r="I669" s="33"/>
      <c r="J669" s="33"/>
      <c r="K669" s="33"/>
      <c r="L669" s="33"/>
      <c r="N669" s="33"/>
      <c r="P669" s="33"/>
      <c r="Q669" s="33"/>
      <c r="R669" s="33"/>
      <c r="T669" s="33"/>
      <c r="U669" s="33"/>
      <c r="V669" s="33"/>
      <c r="W669" s="33"/>
      <c r="X669" s="33"/>
      <c r="Y669" s="33"/>
      <c r="Z669" s="33"/>
      <c r="AA669" s="33"/>
      <c r="AE669" s="33"/>
      <c r="AF669" s="33"/>
    </row>
    <row r="670" spans="5:32" x14ac:dyDescent="0.35">
      <c r="E670" s="33"/>
      <c r="F670" s="33"/>
      <c r="G670" s="33"/>
      <c r="I670" s="33"/>
      <c r="J670" s="33"/>
      <c r="K670" s="33"/>
      <c r="L670" s="33"/>
      <c r="N670" s="33"/>
      <c r="P670" s="33"/>
      <c r="Q670" s="33"/>
      <c r="R670" s="33"/>
      <c r="T670" s="33"/>
      <c r="U670" s="33"/>
      <c r="V670" s="33"/>
      <c r="W670" s="33"/>
      <c r="X670" s="33"/>
      <c r="Y670" s="33"/>
      <c r="Z670" s="33"/>
      <c r="AA670" s="33"/>
      <c r="AE670" s="33"/>
      <c r="AF670" s="33"/>
    </row>
    <row r="671" spans="5:32" x14ac:dyDescent="0.35">
      <c r="E671" s="33"/>
      <c r="F671" s="33"/>
      <c r="G671" s="33"/>
      <c r="I671" s="33"/>
      <c r="J671" s="33"/>
      <c r="K671" s="33"/>
      <c r="L671" s="33"/>
      <c r="N671" s="33"/>
      <c r="P671" s="33"/>
      <c r="Q671" s="33"/>
      <c r="R671" s="33"/>
      <c r="T671" s="33"/>
      <c r="U671" s="33"/>
      <c r="V671" s="33"/>
      <c r="W671" s="33"/>
      <c r="X671" s="33"/>
      <c r="Y671" s="33"/>
      <c r="Z671" s="33"/>
      <c r="AA671" s="33"/>
      <c r="AE671" s="33"/>
      <c r="AF671" s="33"/>
    </row>
    <row r="672" spans="5:32" x14ac:dyDescent="0.35">
      <c r="E672" s="33"/>
      <c r="F672" s="33"/>
      <c r="G672" s="33"/>
      <c r="I672" s="33"/>
      <c r="J672" s="33"/>
      <c r="K672" s="33"/>
      <c r="L672" s="33"/>
      <c r="N672" s="33"/>
      <c r="P672" s="33"/>
      <c r="Q672" s="33"/>
      <c r="R672" s="33"/>
      <c r="T672" s="33"/>
      <c r="U672" s="33"/>
      <c r="V672" s="33"/>
      <c r="W672" s="33"/>
      <c r="X672" s="33"/>
      <c r="Y672" s="33"/>
      <c r="Z672" s="33"/>
      <c r="AA672" s="33"/>
      <c r="AE672" s="33"/>
      <c r="AF672" s="33"/>
    </row>
    <row r="673" spans="5:32" x14ac:dyDescent="0.35">
      <c r="E673" s="33"/>
      <c r="F673" s="33"/>
      <c r="G673" s="33"/>
      <c r="I673" s="33"/>
      <c r="J673" s="33"/>
      <c r="K673" s="33"/>
      <c r="L673" s="33"/>
      <c r="N673" s="33"/>
      <c r="P673" s="33"/>
      <c r="Q673" s="33"/>
      <c r="R673" s="33"/>
      <c r="T673" s="33"/>
      <c r="U673" s="33"/>
      <c r="V673" s="33"/>
      <c r="W673" s="33"/>
      <c r="X673" s="33"/>
      <c r="Y673" s="33"/>
      <c r="Z673" s="33"/>
      <c r="AA673" s="33"/>
      <c r="AE673" s="33"/>
      <c r="AF673" s="33"/>
    </row>
    <row r="674" spans="5:32" x14ac:dyDescent="0.35">
      <c r="E674" s="33"/>
      <c r="F674" s="33"/>
      <c r="G674" s="33"/>
      <c r="I674" s="33"/>
      <c r="J674" s="33"/>
      <c r="K674" s="33"/>
      <c r="L674" s="33"/>
      <c r="N674" s="33"/>
      <c r="P674" s="33"/>
      <c r="Q674" s="33"/>
      <c r="R674" s="33"/>
      <c r="T674" s="33"/>
      <c r="U674" s="33"/>
      <c r="V674" s="33"/>
      <c r="W674" s="33"/>
      <c r="X674" s="33"/>
      <c r="Y674" s="33"/>
      <c r="Z674" s="33"/>
      <c r="AA674" s="33"/>
      <c r="AE674" s="33"/>
      <c r="AF674" s="33"/>
    </row>
    <row r="675" spans="5:32" x14ac:dyDescent="0.35">
      <c r="E675" s="33"/>
      <c r="F675" s="33"/>
      <c r="G675" s="33"/>
      <c r="I675" s="33"/>
      <c r="J675" s="33"/>
      <c r="K675" s="33"/>
      <c r="L675" s="33"/>
      <c r="N675" s="33"/>
      <c r="P675" s="33"/>
      <c r="Q675" s="33"/>
      <c r="R675" s="33"/>
      <c r="T675" s="33"/>
      <c r="U675" s="33"/>
      <c r="V675" s="33"/>
      <c r="W675" s="33"/>
      <c r="X675" s="33"/>
      <c r="Y675" s="33"/>
      <c r="Z675" s="33"/>
      <c r="AA675" s="33"/>
      <c r="AE675" s="33"/>
      <c r="AF675" s="33"/>
    </row>
    <row r="676" spans="5:32" x14ac:dyDescent="0.35">
      <c r="E676" s="33"/>
      <c r="F676" s="33"/>
      <c r="G676" s="33"/>
      <c r="I676" s="33"/>
      <c r="J676" s="33"/>
      <c r="K676" s="33"/>
      <c r="L676" s="33"/>
      <c r="N676" s="33"/>
      <c r="P676" s="33"/>
      <c r="Q676" s="33"/>
      <c r="R676" s="33"/>
      <c r="T676" s="33"/>
      <c r="U676" s="33"/>
      <c r="V676" s="33"/>
      <c r="W676" s="33"/>
      <c r="X676" s="33"/>
      <c r="Y676" s="33"/>
      <c r="Z676" s="33"/>
      <c r="AA676" s="33"/>
      <c r="AE676" s="33"/>
      <c r="AF676" s="33"/>
    </row>
    <row r="677" spans="5:32" x14ac:dyDescent="0.35">
      <c r="E677" s="33"/>
      <c r="F677" s="33"/>
      <c r="G677" s="33"/>
      <c r="I677" s="33"/>
      <c r="J677" s="33"/>
      <c r="K677" s="33"/>
      <c r="L677" s="33"/>
      <c r="N677" s="33"/>
      <c r="P677" s="33"/>
      <c r="Q677" s="33"/>
      <c r="R677" s="33"/>
      <c r="T677" s="33"/>
      <c r="U677" s="33"/>
      <c r="V677" s="33"/>
      <c r="W677" s="33"/>
      <c r="X677" s="33"/>
      <c r="Y677" s="33"/>
      <c r="Z677" s="33"/>
      <c r="AA677" s="33"/>
      <c r="AE677" s="33"/>
      <c r="AF677" s="33"/>
    </row>
    <row r="678" spans="5:32" x14ac:dyDescent="0.35">
      <c r="E678" s="33"/>
      <c r="F678" s="33"/>
      <c r="G678" s="33"/>
      <c r="I678" s="33"/>
      <c r="J678" s="33"/>
      <c r="K678" s="33"/>
      <c r="L678" s="33"/>
      <c r="N678" s="33"/>
      <c r="P678" s="33"/>
      <c r="Q678" s="33"/>
      <c r="R678" s="33"/>
      <c r="T678" s="33"/>
      <c r="U678" s="33"/>
      <c r="V678" s="33"/>
      <c r="W678" s="33"/>
      <c r="X678" s="33"/>
      <c r="Y678" s="33"/>
      <c r="Z678" s="33"/>
      <c r="AA678" s="33"/>
      <c r="AE678" s="33"/>
      <c r="AF678" s="33"/>
    </row>
    <row r="679" spans="5:32" x14ac:dyDescent="0.35">
      <c r="E679" s="33"/>
      <c r="F679" s="33"/>
      <c r="G679" s="33"/>
      <c r="I679" s="33"/>
      <c r="J679" s="33"/>
      <c r="K679" s="33"/>
      <c r="L679" s="33"/>
      <c r="N679" s="33"/>
      <c r="P679" s="33"/>
      <c r="Q679" s="33"/>
      <c r="R679" s="33"/>
      <c r="T679" s="33"/>
      <c r="U679" s="33"/>
      <c r="V679" s="33"/>
      <c r="W679" s="33"/>
      <c r="X679" s="33"/>
      <c r="Y679" s="33"/>
      <c r="Z679" s="33"/>
      <c r="AA679" s="33"/>
      <c r="AE679" s="33"/>
      <c r="AF679" s="33"/>
    </row>
    <row r="680" spans="5:32" x14ac:dyDescent="0.35">
      <c r="E680" s="33"/>
      <c r="F680" s="33"/>
      <c r="G680" s="33"/>
      <c r="I680" s="33"/>
      <c r="J680" s="33"/>
      <c r="K680" s="33"/>
      <c r="L680" s="33"/>
      <c r="N680" s="33"/>
      <c r="P680" s="33"/>
      <c r="Q680" s="33"/>
      <c r="R680" s="33"/>
      <c r="T680" s="33"/>
      <c r="U680" s="33"/>
      <c r="V680" s="33"/>
      <c r="W680" s="33"/>
      <c r="X680" s="33"/>
      <c r="Y680" s="33"/>
      <c r="Z680" s="33"/>
      <c r="AA680" s="33"/>
      <c r="AE680" s="33"/>
      <c r="AF680" s="33"/>
    </row>
    <row r="681" spans="5:32" x14ac:dyDescent="0.35">
      <c r="E681" s="33"/>
      <c r="F681" s="33"/>
      <c r="G681" s="33"/>
      <c r="I681" s="33"/>
      <c r="J681" s="33"/>
      <c r="K681" s="33"/>
      <c r="L681" s="33"/>
      <c r="N681" s="33"/>
      <c r="P681" s="33"/>
      <c r="Q681" s="33"/>
      <c r="R681" s="33"/>
      <c r="T681" s="33"/>
      <c r="U681" s="33"/>
      <c r="V681" s="33"/>
      <c r="W681" s="33"/>
      <c r="X681" s="33"/>
      <c r="Y681" s="33"/>
      <c r="Z681" s="33"/>
      <c r="AA681" s="33"/>
      <c r="AE681" s="33"/>
      <c r="AF681" s="33"/>
    </row>
    <row r="682" spans="5:32" x14ac:dyDescent="0.35">
      <c r="E682" s="33"/>
      <c r="F682" s="33"/>
      <c r="G682" s="33"/>
      <c r="I682" s="33"/>
      <c r="J682" s="33"/>
      <c r="K682" s="33"/>
      <c r="L682" s="33"/>
      <c r="N682" s="33"/>
      <c r="P682" s="33"/>
      <c r="Q682" s="33"/>
      <c r="R682" s="33"/>
      <c r="T682" s="33"/>
      <c r="U682" s="33"/>
      <c r="V682" s="33"/>
      <c r="W682" s="33"/>
      <c r="X682" s="33"/>
      <c r="Y682" s="33"/>
      <c r="Z682" s="33"/>
      <c r="AA682" s="33"/>
      <c r="AE682" s="33"/>
      <c r="AF682" s="33"/>
    </row>
    <row r="683" spans="5:32" x14ac:dyDescent="0.35">
      <c r="E683" s="33"/>
      <c r="F683" s="33"/>
      <c r="G683" s="33"/>
      <c r="I683" s="33"/>
      <c r="J683" s="33"/>
      <c r="K683" s="33"/>
      <c r="L683" s="33"/>
      <c r="N683" s="33"/>
      <c r="P683" s="33"/>
      <c r="Q683" s="33"/>
      <c r="R683" s="33"/>
      <c r="T683" s="33"/>
      <c r="U683" s="33"/>
      <c r="V683" s="33"/>
      <c r="W683" s="33"/>
      <c r="X683" s="33"/>
      <c r="Y683" s="33"/>
      <c r="Z683" s="33"/>
      <c r="AA683" s="33"/>
      <c r="AE683" s="33"/>
      <c r="AF683" s="33"/>
    </row>
    <row r="684" spans="5:32" x14ac:dyDescent="0.35">
      <c r="E684" s="33"/>
      <c r="F684" s="33"/>
      <c r="G684" s="33"/>
      <c r="I684" s="33"/>
      <c r="J684" s="33"/>
      <c r="K684" s="33"/>
      <c r="L684" s="33"/>
      <c r="N684" s="33"/>
      <c r="P684" s="33"/>
      <c r="Q684" s="33"/>
      <c r="R684" s="33"/>
      <c r="T684" s="33"/>
      <c r="U684" s="33"/>
      <c r="V684" s="33"/>
      <c r="W684" s="33"/>
      <c r="X684" s="33"/>
      <c r="Y684" s="33"/>
      <c r="Z684" s="33"/>
      <c r="AA684" s="33"/>
      <c r="AE684" s="33"/>
      <c r="AF684" s="33"/>
    </row>
    <row r="685" spans="5:32" x14ac:dyDescent="0.35">
      <c r="E685" s="33"/>
      <c r="F685" s="33"/>
      <c r="G685" s="33"/>
      <c r="I685" s="33"/>
      <c r="J685" s="33"/>
      <c r="K685" s="33"/>
      <c r="L685" s="33"/>
      <c r="N685" s="33"/>
      <c r="P685" s="33"/>
      <c r="Q685" s="33"/>
      <c r="R685" s="33"/>
      <c r="T685" s="33"/>
      <c r="U685" s="33"/>
      <c r="V685" s="33"/>
      <c r="W685" s="33"/>
      <c r="X685" s="33"/>
      <c r="Y685" s="33"/>
      <c r="Z685" s="33"/>
      <c r="AA685" s="33"/>
      <c r="AE685" s="33"/>
      <c r="AF685" s="33"/>
    </row>
    <row r="686" spans="5:32" x14ac:dyDescent="0.35">
      <c r="E686" s="33"/>
      <c r="F686" s="33"/>
      <c r="G686" s="33"/>
      <c r="I686" s="33"/>
      <c r="J686" s="33"/>
      <c r="K686" s="33"/>
      <c r="L686" s="33"/>
      <c r="N686" s="33"/>
      <c r="P686" s="33"/>
      <c r="Q686" s="33"/>
      <c r="R686" s="33"/>
      <c r="T686" s="33"/>
      <c r="U686" s="33"/>
      <c r="V686" s="33"/>
      <c r="W686" s="33"/>
      <c r="X686" s="33"/>
      <c r="Y686" s="33"/>
      <c r="Z686" s="33"/>
      <c r="AA686" s="33"/>
      <c r="AE686" s="33"/>
      <c r="AF686" s="33"/>
    </row>
    <row r="687" spans="5:32" x14ac:dyDescent="0.35">
      <c r="E687" s="33"/>
      <c r="F687" s="33"/>
      <c r="G687" s="33"/>
      <c r="I687" s="33"/>
      <c r="J687" s="33"/>
      <c r="K687" s="33"/>
      <c r="L687" s="33"/>
      <c r="N687" s="33"/>
      <c r="P687" s="33"/>
      <c r="Q687" s="33"/>
      <c r="R687" s="33"/>
      <c r="T687" s="33"/>
      <c r="U687" s="33"/>
      <c r="V687" s="33"/>
      <c r="W687" s="33"/>
      <c r="X687" s="33"/>
      <c r="Y687" s="33"/>
      <c r="Z687" s="33"/>
      <c r="AA687" s="33"/>
      <c r="AE687" s="33"/>
      <c r="AF687" s="33"/>
    </row>
    <row r="688" spans="5:32" x14ac:dyDescent="0.35">
      <c r="E688" s="33"/>
      <c r="F688" s="33"/>
      <c r="G688" s="33"/>
      <c r="I688" s="33"/>
      <c r="J688" s="33"/>
      <c r="K688" s="33"/>
      <c r="L688" s="33"/>
      <c r="N688" s="33"/>
      <c r="P688" s="33"/>
      <c r="Q688" s="33"/>
      <c r="R688" s="33"/>
      <c r="T688" s="33"/>
      <c r="U688" s="33"/>
      <c r="V688" s="33"/>
      <c r="W688" s="33"/>
      <c r="X688" s="33"/>
      <c r="Y688" s="33"/>
      <c r="Z688" s="33"/>
      <c r="AA688" s="33"/>
      <c r="AE688" s="33"/>
      <c r="AF688" s="33"/>
    </row>
    <row r="689" spans="5:32" x14ac:dyDescent="0.35">
      <c r="E689" s="33"/>
      <c r="F689" s="33"/>
      <c r="G689" s="33"/>
      <c r="I689" s="33"/>
      <c r="J689" s="33"/>
      <c r="K689" s="33"/>
      <c r="L689" s="33"/>
      <c r="N689" s="33"/>
      <c r="P689" s="33"/>
      <c r="Q689" s="33"/>
      <c r="R689" s="33"/>
      <c r="T689" s="33"/>
      <c r="U689" s="33"/>
      <c r="V689" s="33"/>
      <c r="W689" s="33"/>
      <c r="X689" s="33"/>
      <c r="Y689" s="33"/>
      <c r="Z689" s="33"/>
      <c r="AA689" s="33"/>
      <c r="AE689" s="33"/>
      <c r="AF689" s="33"/>
    </row>
    <row r="690" spans="5:32" x14ac:dyDescent="0.35">
      <c r="E690" s="33"/>
      <c r="F690" s="33"/>
      <c r="G690" s="33"/>
      <c r="I690" s="33"/>
      <c r="J690" s="33"/>
      <c r="K690" s="33"/>
      <c r="L690" s="33"/>
      <c r="N690" s="33"/>
      <c r="P690" s="33"/>
      <c r="Q690" s="33"/>
      <c r="R690" s="33"/>
      <c r="T690" s="33"/>
      <c r="U690" s="33"/>
      <c r="V690" s="33"/>
      <c r="W690" s="33"/>
      <c r="X690" s="33"/>
      <c r="Y690" s="33"/>
      <c r="Z690" s="33"/>
      <c r="AA690" s="33"/>
      <c r="AE690" s="33"/>
      <c r="AF690" s="33"/>
    </row>
    <row r="691" spans="5:32" x14ac:dyDescent="0.35">
      <c r="E691" s="33"/>
      <c r="F691" s="33"/>
      <c r="G691" s="33"/>
      <c r="I691" s="33"/>
      <c r="J691" s="33"/>
      <c r="K691" s="33"/>
      <c r="L691" s="33"/>
      <c r="N691" s="33"/>
      <c r="P691" s="33"/>
      <c r="Q691" s="33"/>
      <c r="R691" s="33"/>
      <c r="T691" s="33"/>
      <c r="U691" s="33"/>
      <c r="V691" s="33"/>
      <c r="W691" s="33"/>
      <c r="X691" s="33"/>
      <c r="Y691" s="33"/>
      <c r="Z691" s="33"/>
      <c r="AA691" s="33"/>
      <c r="AE691" s="33"/>
      <c r="AF691" s="33"/>
    </row>
    <row r="692" spans="5:32" x14ac:dyDescent="0.35">
      <c r="E692" s="33"/>
      <c r="F692" s="33"/>
      <c r="G692" s="33"/>
      <c r="I692" s="33"/>
      <c r="J692" s="33"/>
      <c r="K692" s="33"/>
      <c r="L692" s="33"/>
      <c r="N692" s="33"/>
      <c r="P692" s="33"/>
      <c r="Q692" s="33"/>
      <c r="R692" s="33"/>
      <c r="T692" s="33"/>
      <c r="U692" s="33"/>
      <c r="V692" s="33"/>
      <c r="W692" s="33"/>
      <c r="X692" s="33"/>
      <c r="Y692" s="33"/>
      <c r="Z692" s="33"/>
      <c r="AA692" s="33"/>
      <c r="AE692" s="33"/>
      <c r="AF692" s="33"/>
    </row>
    <row r="693" spans="5:32" x14ac:dyDescent="0.35">
      <c r="E693" s="33"/>
      <c r="F693" s="33"/>
      <c r="G693" s="33"/>
      <c r="I693" s="33"/>
      <c r="J693" s="33"/>
      <c r="K693" s="33"/>
      <c r="L693" s="33"/>
      <c r="N693" s="33"/>
      <c r="P693" s="33"/>
      <c r="Q693" s="33"/>
      <c r="R693" s="33"/>
      <c r="T693" s="33"/>
      <c r="U693" s="33"/>
      <c r="V693" s="33"/>
      <c r="W693" s="33"/>
      <c r="X693" s="33"/>
      <c r="Y693" s="33"/>
      <c r="Z693" s="33"/>
      <c r="AA693" s="33"/>
      <c r="AE693" s="33"/>
      <c r="AF693" s="33"/>
    </row>
    <row r="694" spans="5:32" x14ac:dyDescent="0.35">
      <c r="E694" s="33"/>
      <c r="F694" s="33"/>
      <c r="G694" s="33"/>
      <c r="I694" s="33"/>
      <c r="J694" s="33"/>
      <c r="K694" s="33"/>
      <c r="L694" s="33"/>
      <c r="N694" s="33"/>
      <c r="P694" s="33"/>
      <c r="Q694" s="33"/>
      <c r="R694" s="33"/>
      <c r="T694" s="33"/>
      <c r="U694" s="33"/>
      <c r="V694" s="33"/>
      <c r="W694" s="33"/>
      <c r="X694" s="33"/>
      <c r="Y694" s="33"/>
      <c r="Z694" s="33"/>
      <c r="AA694" s="33"/>
      <c r="AE694" s="33"/>
      <c r="AF694" s="33"/>
    </row>
    <row r="695" spans="5:32" x14ac:dyDescent="0.35">
      <c r="E695" s="33"/>
      <c r="F695" s="33"/>
      <c r="G695" s="33"/>
      <c r="I695" s="33"/>
      <c r="J695" s="33"/>
      <c r="K695" s="33"/>
      <c r="L695" s="33"/>
      <c r="N695" s="33"/>
      <c r="P695" s="33"/>
      <c r="Q695" s="33"/>
      <c r="R695" s="33"/>
      <c r="T695" s="33"/>
      <c r="U695" s="33"/>
      <c r="V695" s="33"/>
      <c r="W695" s="33"/>
      <c r="X695" s="33"/>
      <c r="Y695" s="33"/>
      <c r="Z695" s="33"/>
      <c r="AA695" s="33"/>
      <c r="AE695" s="33"/>
      <c r="AF695" s="33"/>
    </row>
    <row r="696" spans="5:32" x14ac:dyDescent="0.35">
      <c r="E696" s="33"/>
      <c r="F696" s="33"/>
      <c r="G696" s="33"/>
      <c r="I696" s="33"/>
      <c r="J696" s="33"/>
      <c r="K696" s="33"/>
      <c r="L696" s="33"/>
      <c r="N696" s="33"/>
      <c r="P696" s="33"/>
      <c r="Q696" s="33"/>
      <c r="R696" s="33"/>
      <c r="T696" s="33"/>
      <c r="U696" s="33"/>
      <c r="V696" s="33"/>
      <c r="W696" s="33"/>
      <c r="X696" s="33"/>
      <c r="Y696" s="33"/>
      <c r="Z696" s="33"/>
      <c r="AA696" s="33"/>
      <c r="AE696" s="33"/>
      <c r="AF696" s="33"/>
    </row>
    <row r="697" spans="5:32" x14ac:dyDescent="0.35">
      <c r="E697" s="33"/>
      <c r="F697" s="33"/>
      <c r="G697" s="33"/>
      <c r="I697" s="33"/>
      <c r="J697" s="33"/>
      <c r="K697" s="33"/>
      <c r="L697" s="33"/>
      <c r="N697" s="33"/>
      <c r="P697" s="33"/>
      <c r="Q697" s="33"/>
      <c r="R697" s="33"/>
      <c r="T697" s="33"/>
      <c r="U697" s="33"/>
      <c r="V697" s="33"/>
      <c r="W697" s="33"/>
      <c r="X697" s="33"/>
      <c r="Y697" s="33"/>
      <c r="Z697" s="33"/>
      <c r="AA697" s="33"/>
      <c r="AE697" s="33"/>
      <c r="AF697" s="33"/>
    </row>
    <row r="698" spans="5:32" x14ac:dyDescent="0.35">
      <c r="E698" s="33"/>
      <c r="F698" s="33"/>
      <c r="G698" s="33"/>
      <c r="I698" s="33"/>
      <c r="J698" s="33"/>
      <c r="K698" s="33"/>
      <c r="L698" s="33"/>
      <c r="N698" s="33"/>
      <c r="P698" s="33"/>
      <c r="Q698" s="33"/>
      <c r="R698" s="33"/>
      <c r="T698" s="33"/>
      <c r="U698" s="33"/>
      <c r="V698" s="33"/>
      <c r="W698" s="33"/>
      <c r="X698" s="33"/>
      <c r="Y698" s="33"/>
      <c r="Z698" s="33"/>
      <c r="AA698" s="33"/>
      <c r="AE698" s="33"/>
      <c r="AF698" s="33"/>
    </row>
    <row r="699" spans="5:32" x14ac:dyDescent="0.35">
      <c r="E699" s="33"/>
      <c r="F699" s="33"/>
      <c r="G699" s="33"/>
      <c r="I699" s="33"/>
      <c r="J699" s="33"/>
      <c r="K699" s="33"/>
      <c r="L699" s="33"/>
      <c r="N699" s="33"/>
      <c r="P699" s="33"/>
      <c r="Q699" s="33"/>
      <c r="R699" s="33"/>
      <c r="T699" s="33"/>
      <c r="U699" s="33"/>
      <c r="V699" s="33"/>
      <c r="W699" s="33"/>
      <c r="X699" s="33"/>
      <c r="Y699" s="33"/>
      <c r="Z699" s="33"/>
      <c r="AA699" s="33"/>
      <c r="AE699" s="33"/>
      <c r="AF699" s="33"/>
    </row>
    <row r="700" spans="5:32" x14ac:dyDescent="0.35">
      <c r="E700" s="33"/>
      <c r="F700" s="33"/>
      <c r="G700" s="33"/>
      <c r="I700" s="33"/>
      <c r="J700" s="33"/>
      <c r="K700" s="33"/>
      <c r="L700" s="33"/>
      <c r="N700" s="33"/>
      <c r="P700" s="33"/>
      <c r="Q700" s="33"/>
      <c r="R700" s="33"/>
      <c r="T700" s="33"/>
      <c r="U700" s="33"/>
      <c r="V700" s="33"/>
      <c r="W700" s="33"/>
      <c r="X700" s="33"/>
      <c r="Y700" s="33"/>
      <c r="Z700" s="33"/>
      <c r="AA700" s="33"/>
      <c r="AE700" s="33"/>
      <c r="AF700" s="33"/>
    </row>
    <row r="701" spans="5:32" x14ac:dyDescent="0.35">
      <c r="E701" s="33"/>
      <c r="F701" s="33"/>
      <c r="G701" s="33"/>
      <c r="I701" s="33"/>
      <c r="J701" s="33"/>
      <c r="K701" s="33"/>
      <c r="L701" s="33"/>
      <c r="N701" s="33"/>
      <c r="P701" s="33"/>
      <c r="Q701" s="33"/>
      <c r="R701" s="33"/>
      <c r="T701" s="33"/>
      <c r="U701" s="33"/>
      <c r="V701" s="33"/>
      <c r="W701" s="33"/>
      <c r="X701" s="33"/>
      <c r="Y701" s="33"/>
      <c r="Z701" s="33"/>
      <c r="AA701" s="33"/>
      <c r="AE701" s="33"/>
      <c r="AF701" s="33"/>
    </row>
    <row r="702" spans="5:32" x14ac:dyDescent="0.35">
      <c r="E702" s="33"/>
      <c r="F702" s="33"/>
      <c r="G702" s="33"/>
      <c r="I702" s="33"/>
      <c r="J702" s="33"/>
      <c r="K702" s="33"/>
      <c r="L702" s="33"/>
      <c r="N702" s="33"/>
      <c r="P702" s="33"/>
      <c r="Q702" s="33"/>
      <c r="R702" s="33"/>
      <c r="T702" s="33"/>
      <c r="U702" s="33"/>
      <c r="V702" s="33"/>
      <c r="W702" s="33"/>
      <c r="X702" s="33"/>
      <c r="Y702" s="33"/>
      <c r="Z702" s="33"/>
      <c r="AA702" s="33"/>
      <c r="AE702" s="33"/>
      <c r="AF702" s="33"/>
    </row>
    <row r="703" spans="5:32" x14ac:dyDescent="0.35">
      <c r="E703" s="33"/>
      <c r="F703" s="33"/>
      <c r="G703" s="33"/>
      <c r="I703" s="33"/>
      <c r="J703" s="33"/>
      <c r="K703" s="33"/>
      <c r="L703" s="33"/>
      <c r="N703" s="33"/>
      <c r="P703" s="33"/>
      <c r="Q703" s="33"/>
      <c r="R703" s="33"/>
      <c r="T703" s="33"/>
      <c r="U703" s="33"/>
      <c r="V703" s="33"/>
      <c r="W703" s="33"/>
      <c r="X703" s="33"/>
      <c r="Y703" s="33"/>
      <c r="Z703" s="33"/>
      <c r="AA703" s="33"/>
      <c r="AE703" s="33"/>
      <c r="AF703" s="33"/>
    </row>
    <row r="704" spans="5:32" x14ac:dyDescent="0.35">
      <c r="E704" s="33"/>
      <c r="F704" s="33"/>
      <c r="G704" s="33"/>
      <c r="I704" s="33"/>
      <c r="J704" s="33"/>
      <c r="K704" s="33"/>
      <c r="L704" s="33"/>
      <c r="N704" s="33"/>
      <c r="P704" s="33"/>
      <c r="Q704" s="33"/>
      <c r="R704" s="33"/>
      <c r="T704" s="33"/>
      <c r="U704" s="33"/>
      <c r="V704" s="33"/>
      <c r="W704" s="33"/>
      <c r="X704" s="33"/>
      <c r="Y704" s="33"/>
      <c r="Z704" s="33"/>
      <c r="AA704" s="33"/>
      <c r="AE704" s="33"/>
      <c r="AF704" s="33"/>
    </row>
    <row r="705" spans="5:32" x14ac:dyDescent="0.35">
      <c r="E705" s="33"/>
      <c r="F705" s="33"/>
      <c r="G705" s="33"/>
      <c r="I705" s="33"/>
      <c r="J705" s="33"/>
      <c r="K705" s="33"/>
      <c r="L705" s="33"/>
      <c r="N705" s="33"/>
      <c r="P705" s="33"/>
      <c r="Q705" s="33"/>
      <c r="R705" s="33"/>
      <c r="T705" s="33"/>
      <c r="U705" s="33"/>
      <c r="V705" s="33"/>
      <c r="W705" s="33"/>
      <c r="X705" s="33"/>
      <c r="Y705" s="33"/>
      <c r="Z705" s="33"/>
      <c r="AA705" s="33"/>
      <c r="AE705" s="33"/>
      <c r="AF705" s="33"/>
    </row>
    <row r="706" spans="5:32" x14ac:dyDescent="0.35">
      <c r="E706" s="33"/>
      <c r="F706" s="33"/>
      <c r="G706" s="33"/>
      <c r="I706" s="33"/>
      <c r="J706" s="33"/>
      <c r="K706" s="33"/>
      <c r="L706" s="33"/>
      <c r="N706" s="33"/>
      <c r="P706" s="33"/>
      <c r="Q706" s="33"/>
      <c r="R706" s="33"/>
      <c r="T706" s="33"/>
      <c r="U706" s="33"/>
      <c r="V706" s="33"/>
      <c r="W706" s="33"/>
      <c r="X706" s="33"/>
      <c r="Y706" s="33"/>
      <c r="Z706" s="33"/>
      <c r="AA706" s="33"/>
      <c r="AE706" s="33"/>
      <c r="AF706" s="33"/>
    </row>
    <row r="707" spans="5:32" x14ac:dyDescent="0.35">
      <c r="E707" s="33"/>
      <c r="F707" s="33"/>
      <c r="G707" s="33"/>
      <c r="I707" s="33"/>
      <c r="J707" s="33"/>
      <c r="K707" s="33"/>
      <c r="L707" s="33"/>
      <c r="N707" s="33"/>
      <c r="P707" s="33"/>
      <c r="Q707" s="33"/>
      <c r="R707" s="33"/>
      <c r="T707" s="33"/>
      <c r="U707" s="33"/>
      <c r="V707" s="33"/>
      <c r="W707" s="33"/>
      <c r="X707" s="33"/>
      <c r="Y707" s="33"/>
      <c r="Z707" s="33"/>
      <c r="AA707" s="33"/>
      <c r="AE707" s="33"/>
      <c r="AF707" s="33"/>
    </row>
    <row r="708" spans="5:32" x14ac:dyDescent="0.35">
      <c r="E708" s="33"/>
      <c r="F708" s="33"/>
      <c r="G708" s="33"/>
      <c r="I708" s="33"/>
      <c r="J708" s="33"/>
      <c r="K708" s="33"/>
      <c r="L708" s="33"/>
      <c r="N708" s="33"/>
      <c r="P708" s="33"/>
      <c r="Q708" s="33"/>
      <c r="R708" s="33"/>
      <c r="T708" s="33"/>
      <c r="U708" s="33"/>
      <c r="V708" s="33"/>
      <c r="W708" s="33"/>
      <c r="X708" s="33"/>
      <c r="Y708" s="33"/>
      <c r="Z708" s="33"/>
      <c r="AA708" s="33"/>
      <c r="AE708" s="33"/>
      <c r="AF708" s="33"/>
    </row>
    <row r="709" spans="5:32" x14ac:dyDescent="0.35">
      <c r="E709" s="33"/>
      <c r="F709" s="33"/>
      <c r="G709" s="33"/>
      <c r="I709" s="33"/>
      <c r="J709" s="33"/>
      <c r="K709" s="33"/>
      <c r="L709" s="33"/>
      <c r="N709" s="33"/>
      <c r="P709" s="33"/>
      <c r="Q709" s="33"/>
      <c r="R709" s="33"/>
      <c r="T709" s="33"/>
      <c r="U709" s="33"/>
      <c r="V709" s="33"/>
      <c r="W709" s="33"/>
      <c r="X709" s="33"/>
      <c r="Y709" s="33"/>
      <c r="Z709" s="33"/>
      <c r="AA709" s="33"/>
      <c r="AE709" s="33"/>
      <c r="AF709" s="33"/>
    </row>
    <row r="710" spans="5:32" x14ac:dyDescent="0.35">
      <c r="E710" s="33"/>
      <c r="F710" s="33"/>
      <c r="G710" s="33"/>
      <c r="I710" s="33"/>
      <c r="J710" s="33"/>
      <c r="K710" s="33"/>
      <c r="L710" s="33"/>
      <c r="N710" s="33"/>
      <c r="P710" s="33"/>
      <c r="Q710" s="33"/>
      <c r="R710" s="33"/>
      <c r="T710" s="33"/>
      <c r="U710" s="33"/>
      <c r="V710" s="33"/>
      <c r="W710" s="33"/>
      <c r="X710" s="33"/>
      <c r="Y710" s="33"/>
      <c r="Z710" s="33"/>
      <c r="AA710" s="33"/>
      <c r="AE710" s="33"/>
      <c r="AF710" s="33"/>
    </row>
    <row r="711" spans="5:32" x14ac:dyDescent="0.35">
      <c r="E711" s="33"/>
      <c r="F711" s="33"/>
      <c r="G711" s="33"/>
      <c r="I711" s="33"/>
      <c r="J711" s="33"/>
      <c r="K711" s="33"/>
      <c r="L711" s="33"/>
      <c r="N711" s="33"/>
      <c r="P711" s="33"/>
      <c r="Q711" s="33"/>
      <c r="R711" s="33"/>
      <c r="T711" s="33"/>
      <c r="U711" s="33"/>
      <c r="V711" s="33"/>
      <c r="W711" s="33"/>
      <c r="X711" s="33"/>
      <c r="Y711" s="33"/>
      <c r="Z711" s="33"/>
      <c r="AA711" s="33"/>
      <c r="AE711" s="33"/>
      <c r="AF711" s="33"/>
    </row>
    <row r="712" spans="5:32" x14ac:dyDescent="0.35">
      <c r="E712" s="33"/>
      <c r="F712" s="33"/>
      <c r="G712" s="33"/>
      <c r="I712" s="33"/>
      <c r="J712" s="33"/>
      <c r="K712" s="33"/>
      <c r="L712" s="33"/>
      <c r="N712" s="33"/>
      <c r="P712" s="33"/>
      <c r="Q712" s="33"/>
      <c r="R712" s="33"/>
      <c r="T712" s="33"/>
      <c r="U712" s="33"/>
      <c r="V712" s="33"/>
      <c r="W712" s="33"/>
      <c r="X712" s="33"/>
      <c r="Y712" s="33"/>
      <c r="Z712" s="33"/>
      <c r="AA712" s="33"/>
      <c r="AE712" s="33"/>
      <c r="AF712" s="33"/>
    </row>
    <row r="713" spans="5:32" x14ac:dyDescent="0.35">
      <c r="E713" s="33"/>
      <c r="F713" s="33"/>
      <c r="G713" s="33"/>
      <c r="I713" s="33"/>
      <c r="J713" s="33"/>
      <c r="K713" s="33"/>
      <c r="L713" s="33"/>
      <c r="N713" s="33"/>
      <c r="P713" s="33"/>
      <c r="Q713" s="33"/>
      <c r="R713" s="33"/>
      <c r="T713" s="33"/>
      <c r="U713" s="33"/>
      <c r="V713" s="33"/>
      <c r="W713" s="33"/>
      <c r="X713" s="33"/>
      <c r="Y713" s="33"/>
      <c r="Z713" s="33"/>
      <c r="AA713" s="33"/>
      <c r="AE713" s="33"/>
      <c r="AF713" s="33"/>
    </row>
    <row r="714" spans="5:32" x14ac:dyDescent="0.35">
      <c r="E714" s="33"/>
      <c r="F714" s="33"/>
      <c r="G714" s="33"/>
      <c r="I714" s="33"/>
      <c r="J714" s="33"/>
      <c r="K714" s="33"/>
      <c r="L714" s="33"/>
      <c r="N714" s="33"/>
      <c r="P714" s="33"/>
      <c r="Q714" s="33"/>
      <c r="R714" s="33"/>
      <c r="T714" s="33"/>
      <c r="U714" s="33"/>
      <c r="V714" s="33"/>
      <c r="W714" s="33"/>
      <c r="X714" s="33"/>
      <c r="Y714" s="33"/>
      <c r="Z714" s="33"/>
      <c r="AA714" s="33"/>
      <c r="AE714" s="33"/>
      <c r="AF714" s="33"/>
    </row>
    <row r="715" spans="5:32" x14ac:dyDescent="0.35">
      <c r="E715" s="33"/>
      <c r="F715" s="33"/>
      <c r="G715" s="33"/>
      <c r="I715" s="33"/>
      <c r="J715" s="33"/>
      <c r="K715" s="33"/>
      <c r="L715" s="33"/>
      <c r="N715" s="33"/>
      <c r="P715" s="33"/>
      <c r="Q715" s="33"/>
      <c r="R715" s="33"/>
      <c r="T715" s="33"/>
      <c r="U715" s="33"/>
      <c r="V715" s="33"/>
      <c r="W715" s="33"/>
      <c r="X715" s="33"/>
      <c r="Y715" s="33"/>
      <c r="Z715" s="33"/>
      <c r="AA715" s="33"/>
      <c r="AE715" s="33"/>
      <c r="AF715" s="33"/>
    </row>
    <row r="716" spans="5:32" x14ac:dyDescent="0.35">
      <c r="E716" s="33"/>
      <c r="F716" s="33"/>
      <c r="G716" s="33"/>
      <c r="I716" s="33"/>
      <c r="J716" s="33"/>
      <c r="K716" s="33"/>
      <c r="L716" s="33"/>
      <c r="N716" s="33"/>
      <c r="P716" s="33"/>
      <c r="Q716" s="33"/>
      <c r="R716" s="33"/>
      <c r="T716" s="33"/>
      <c r="U716" s="33"/>
      <c r="V716" s="33"/>
      <c r="W716" s="33"/>
      <c r="X716" s="33"/>
      <c r="Y716" s="33"/>
      <c r="Z716" s="33"/>
      <c r="AA716" s="33"/>
      <c r="AE716" s="33"/>
      <c r="AF716" s="33"/>
    </row>
    <row r="717" spans="5:32" x14ac:dyDescent="0.35">
      <c r="E717" s="33"/>
      <c r="F717" s="33"/>
      <c r="G717" s="33"/>
      <c r="I717" s="33"/>
      <c r="J717" s="33"/>
      <c r="K717" s="33"/>
      <c r="L717" s="33"/>
      <c r="N717" s="33"/>
      <c r="P717" s="33"/>
      <c r="Q717" s="33"/>
      <c r="R717" s="33"/>
      <c r="T717" s="33"/>
      <c r="U717" s="33"/>
      <c r="V717" s="33"/>
      <c r="W717" s="33"/>
      <c r="X717" s="33"/>
      <c r="Y717" s="33"/>
      <c r="Z717" s="33"/>
      <c r="AA717" s="33"/>
      <c r="AE717" s="33"/>
      <c r="AF717" s="33"/>
    </row>
    <row r="718" spans="5:32" x14ac:dyDescent="0.35">
      <c r="E718" s="33"/>
      <c r="F718" s="33"/>
      <c r="G718" s="33"/>
      <c r="I718" s="33"/>
      <c r="J718" s="33"/>
      <c r="K718" s="33"/>
      <c r="L718" s="33"/>
      <c r="N718" s="33"/>
      <c r="P718" s="33"/>
      <c r="Q718" s="33"/>
      <c r="R718" s="33"/>
      <c r="T718" s="33"/>
      <c r="U718" s="33"/>
      <c r="V718" s="33"/>
      <c r="W718" s="33"/>
      <c r="X718" s="33"/>
      <c r="Y718" s="33"/>
      <c r="Z718" s="33"/>
      <c r="AA718" s="33"/>
      <c r="AE718" s="33"/>
      <c r="AF718" s="33"/>
    </row>
    <row r="719" spans="5:32" x14ac:dyDescent="0.35">
      <c r="E719" s="33"/>
      <c r="F719" s="33"/>
      <c r="G719" s="33"/>
      <c r="I719" s="33"/>
      <c r="J719" s="33"/>
      <c r="K719" s="33"/>
      <c r="L719" s="33"/>
      <c r="N719" s="33"/>
      <c r="P719" s="33"/>
      <c r="Q719" s="33"/>
      <c r="R719" s="33"/>
      <c r="T719" s="33"/>
      <c r="U719" s="33"/>
      <c r="V719" s="33"/>
      <c r="W719" s="33"/>
      <c r="X719" s="33"/>
      <c r="Y719" s="33"/>
      <c r="Z719" s="33"/>
      <c r="AA719" s="33"/>
      <c r="AE719" s="33"/>
      <c r="AF719" s="33"/>
    </row>
    <row r="720" spans="5:32" x14ac:dyDescent="0.35">
      <c r="E720" s="33"/>
      <c r="F720" s="33"/>
      <c r="G720" s="33"/>
      <c r="I720" s="33"/>
      <c r="J720" s="33"/>
      <c r="K720" s="33"/>
      <c r="L720" s="33"/>
      <c r="N720" s="33"/>
      <c r="P720" s="33"/>
      <c r="Q720" s="33"/>
      <c r="R720" s="33"/>
      <c r="T720" s="33"/>
      <c r="U720" s="33"/>
      <c r="V720" s="33"/>
      <c r="W720" s="33"/>
      <c r="X720" s="33"/>
      <c r="Y720" s="33"/>
      <c r="Z720" s="33"/>
      <c r="AA720" s="33"/>
      <c r="AE720" s="33"/>
      <c r="AF720" s="33"/>
    </row>
    <row r="721" spans="5:32" x14ac:dyDescent="0.35">
      <c r="E721" s="33"/>
      <c r="F721" s="33"/>
      <c r="G721" s="33"/>
      <c r="I721" s="33"/>
      <c r="J721" s="33"/>
      <c r="K721" s="33"/>
      <c r="L721" s="33"/>
      <c r="N721" s="33"/>
      <c r="P721" s="33"/>
      <c r="Q721" s="33"/>
      <c r="R721" s="33"/>
      <c r="T721" s="33"/>
      <c r="U721" s="33"/>
      <c r="V721" s="33"/>
      <c r="W721" s="33"/>
      <c r="X721" s="33"/>
      <c r="Y721" s="33"/>
      <c r="Z721" s="33"/>
      <c r="AA721" s="33"/>
      <c r="AE721" s="33"/>
      <c r="AF721" s="33"/>
    </row>
    <row r="722" spans="5:32" x14ac:dyDescent="0.35">
      <c r="E722" s="33"/>
      <c r="F722" s="33"/>
      <c r="G722" s="33"/>
      <c r="I722" s="33"/>
      <c r="J722" s="33"/>
      <c r="K722" s="33"/>
      <c r="L722" s="33"/>
      <c r="N722" s="33"/>
      <c r="P722" s="33"/>
      <c r="Q722" s="33"/>
      <c r="R722" s="33"/>
      <c r="T722" s="33"/>
      <c r="U722" s="33"/>
      <c r="V722" s="33"/>
      <c r="W722" s="33"/>
      <c r="X722" s="33"/>
      <c r="Y722" s="33"/>
      <c r="Z722" s="33"/>
      <c r="AA722" s="33"/>
      <c r="AE722" s="33"/>
      <c r="AF722" s="33"/>
    </row>
    <row r="723" spans="5:32" x14ac:dyDescent="0.35">
      <c r="E723" s="33"/>
      <c r="F723" s="33"/>
      <c r="G723" s="33"/>
      <c r="I723" s="33"/>
      <c r="J723" s="33"/>
      <c r="K723" s="33"/>
      <c r="L723" s="33"/>
      <c r="N723" s="33"/>
      <c r="P723" s="33"/>
      <c r="Q723" s="33"/>
      <c r="R723" s="33"/>
      <c r="T723" s="33"/>
      <c r="U723" s="33"/>
      <c r="V723" s="33"/>
      <c r="W723" s="33"/>
      <c r="X723" s="33"/>
      <c r="Y723" s="33"/>
      <c r="Z723" s="33"/>
      <c r="AA723" s="33"/>
      <c r="AE723" s="33"/>
      <c r="AF723" s="33"/>
    </row>
    <row r="724" spans="5:32" x14ac:dyDescent="0.35">
      <c r="E724" s="33"/>
      <c r="F724" s="33"/>
      <c r="G724" s="33"/>
      <c r="I724" s="33"/>
      <c r="J724" s="33"/>
      <c r="K724" s="33"/>
      <c r="L724" s="33"/>
      <c r="N724" s="33"/>
      <c r="P724" s="33"/>
      <c r="Q724" s="33"/>
      <c r="R724" s="33"/>
      <c r="T724" s="33"/>
      <c r="U724" s="33"/>
      <c r="V724" s="33"/>
      <c r="W724" s="33"/>
      <c r="X724" s="33"/>
      <c r="Y724" s="33"/>
      <c r="Z724" s="33"/>
      <c r="AA724" s="33"/>
      <c r="AE724" s="33"/>
      <c r="AF724" s="33"/>
    </row>
    <row r="725" spans="5:32" x14ac:dyDescent="0.35">
      <c r="E725" s="33"/>
      <c r="F725" s="33"/>
      <c r="G725" s="33"/>
      <c r="I725" s="33"/>
      <c r="J725" s="33"/>
      <c r="K725" s="33"/>
      <c r="L725" s="33"/>
      <c r="N725" s="33"/>
      <c r="P725" s="33"/>
      <c r="Q725" s="33"/>
      <c r="R725" s="33"/>
      <c r="T725" s="33"/>
      <c r="U725" s="33"/>
      <c r="V725" s="33"/>
      <c r="W725" s="33"/>
      <c r="X725" s="33"/>
      <c r="Y725" s="33"/>
      <c r="Z725" s="33"/>
      <c r="AA725" s="33"/>
      <c r="AE725" s="33"/>
      <c r="AF725" s="33"/>
    </row>
    <row r="726" spans="5:32" x14ac:dyDescent="0.35">
      <c r="E726" s="33"/>
      <c r="F726" s="33"/>
      <c r="G726" s="33"/>
      <c r="I726" s="33"/>
      <c r="J726" s="33"/>
      <c r="K726" s="33"/>
      <c r="L726" s="33"/>
      <c r="N726" s="33"/>
      <c r="P726" s="33"/>
      <c r="Q726" s="33"/>
      <c r="R726" s="33"/>
      <c r="T726" s="33"/>
      <c r="U726" s="33"/>
      <c r="V726" s="33"/>
      <c r="W726" s="33"/>
      <c r="X726" s="33"/>
      <c r="Y726" s="33"/>
      <c r="Z726" s="33"/>
      <c r="AA726" s="33"/>
      <c r="AE726" s="33"/>
      <c r="AF726" s="33"/>
    </row>
    <row r="727" spans="5:32" x14ac:dyDescent="0.35">
      <c r="E727" s="33"/>
      <c r="F727" s="33"/>
      <c r="G727" s="33"/>
      <c r="I727" s="33"/>
      <c r="J727" s="33"/>
      <c r="K727" s="33"/>
      <c r="L727" s="33"/>
      <c r="N727" s="33"/>
      <c r="P727" s="33"/>
      <c r="Q727" s="33"/>
      <c r="R727" s="33"/>
      <c r="T727" s="33"/>
      <c r="U727" s="33"/>
      <c r="V727" s="33"/>
      <c r="W727" s="33"/>
      <c r="X727" s="33"/>
      <c r="Y727" s="33"/>
      <c r="Z727" s="33"/>
      <c r="AA727" s="33"/>
      <c r="AE727" s="33"/>
      <c r="AF727" s="33"/>
    </row>
    <row r="728" spans="5:32" x14ac:dyDescent="0.35">
      <c r="E728" s="33"/>
      <c r="F728" s="33"/>
      <c r="G728" s="33"/>
      <c r="I728" s="33"/>
      <c r="J728" s="33"/>
      <c r="K728" s="33"/>
      <c r="L728" s="33"/>
      <c r="N728" s="33"/>
      <c r="P728" s="33"/>
      <c r="Q728" s="33"/>
      <c r="R728" s="33"/>
      <c r="T728" s="33"/>
      <c r="U728" s="33"/>
      <c r="V728" s="33"/>
      <c r="W728" s="33"/>
      <c r="X728" s="33"/>
      <c r="Y728" s="33"/>
      <c r="Z728" s="33"/>
      <c r="AA728" s="33"/>
      <c r="AE728" s="33"/>
      <c r="AF728" s="33"/>
    </row>
    <row r="729" spans="5:32" x14ac:dyDescent="0.35">
      <c r="E729" s="33"/>
      <c r="F729" s="33"/>
      <c r="G729" s="33"/>
      <c r="I729" s="33"/>
      <c r="J729" s="33"/>
      <c r="K729" s="33"/>
      <c r="L729" s="33"/>
      <c r="N729" s="33"/>
      <c r="P729" s="33"/>
      <c r="Q729" s="33"/>
      <c r="R729" s="33"/>
      <c r="T729" s="33"/>
      <c r="U729" s="33"/>
      <c r="V729" s="33"/>
      <c r="W729" s="33"/>
      <c r="X729" s="33"/>
      <c r="Y729" s="33"/>
      <c r="Z729" s="33"/>
      <c r="AA729" s="33"/>
      <c r="AE729" s="33"/>
      <c r="AF729" s="33"/>
    </row>
    <row r="730" spans="5:32" x14ac:dyDescent="0.35">
      <c r="E730" s="33"/>
      <c r="F730" s="33"/>
      <c r="G730" s="33"/>
      <c r="I730" s="33"/>
      <c r="J730" s="33"/>
      <c r="K730" s="33"/>
      <c r="L730" s="33"/>
      <c r="N730" s="33"/>
      <c r="P730" s="33"/>
      <c r="Q730" s="33"/>
      <c r="R730" s="33"/>
      <c r="T730" s="33"/>
      <c r="U730" s="33"/>
      <c r="V730" s="33"/>
      <c r="W730" s="33"/>
      <c r="X730" s="33"/>
      <c r="Y730" s="33"/>
      <c r="Z730" s="33"/>
      <c r="AA730" s="33"/>
      <c r="AE730" s="33"/>
      <c r="AF730" s="33"/>
    </row>
    <row r="731" spans="5:32" x14ac:dyDescent="0.35">
      <c r="E731" s="33"/>
      <c r="F731" s="33"/>
      <c r="G731" s="33"/>
      <c r="I731" s="33"/>
      <c r="J731" s="33"/>
      <c r="K731" s="33"/>
      <c r="L731" s="33"/>
      <c r="N731" s="33"/>
      <c r="P731" s="33"/>
      <c r="Q731" s="33"/>
      <c r="R731" s="33"/>
      <c r="T731" s="33"/>
      <c r="U731" s="33"/>
      <c r="V731" s="33"/>
      <c r="W731" s="33"/>
      <c r="X731" s="33"/>
      <c r="Y731" s="33"/>
      <c r="Z731" s="33"/>
      <c r="AA731" s="33"/>
      <c r="AE731" s="33"/>
      <c r="AF731" s="33"/>
    </row>
    <row r="732" spans="5:32" x14ac:dyDescent="0.35">
      <c r="E732" s="33"/>
      <c r="F732" s="33"/>
      <c r="G732" s="33"/>
      <c r="I732" s="33"/>
      <c r="J732" s="33"/>
      <c r="K732" s="33"/>
      <c r="L732" s="33"/>
      <c r="N732" s="33"/>
      <c r="P732" s="33"/>
      <c r="Q732" s="33"/>
      <c r="R732" s="33"/>
      <c r="T732" s="33"/>
      <c r="U732" s="33"/>
      <c r="V732" s="33"/>
      <c r="W732" s="33"/>
      <c r="X732" s="33"/>
      <c r="Y732" s="33"/>
      <c r="Z732" s="33"/>
      <c r="AA732" s="33"/>
      <c r="AE732" s="33"/>
      <c r="AF732" s="33"/>
    </row>
    <row r="733" spans="5:32" x14ac:dyDescent="0.35">
      <c r="E733" s="33"/>
      <c r="F733" s="33"/>
      <c r="G733" s="33"/>
      <c r="I733" s="33"/>
      <c r="J733" s="33"/>
      <c r="K733" s="33"/>
      <c r="L733" s="33"/>
      <c r="N733" s="33"/>
      <c r="P733" s="33"/>
      <c r="Q733" s="33"/>
      <c r="R733" s="33"/>
      <c r="T733" s="33"/>
      <c r="U733" s="33"/>
      <c r="V733" s="33"/>
      <c r="W733" s="33"/>
      <c r="X733" s="33"/>
      <c r="Y733" s="33"/>
      <c r="Z733" s="33"/>
      <c r="AA733" s="33"/>
      <c r="AE733" s="33"/>
      <c r="AF733" s="33"/>
    </row>
    <row r="734" spans="5:32" x14ac:dyDescent="0.35">
      <c r="E734" s="33"/>
      <c r="F734" s="33"/>
      <c r="G734" s="33"/>
      <c r="I734" s="33"/>
      <c r="J734" s="33"/>
      <c r="K734" s="33"/>
      <c r="L734" s="33"/>
      <c r="N734" s="33"/>
      <c r="P734" s="33"/>
      <c r="Q734" s="33"/>
      <c r="R734" s="33"/>
      <c r="T734" s="33"/>
      <c r="U734" s="33"/>
      <c r="V734" s="33"/>
      <c r="W734" s="33"/>
      <c r="X734" s="33"/>
      <c r="Y734" s="33"/>
      <c r="Z734" s="33"/>
      <c r="AA734" s="33"/>
      <c r="AE734" s="33"/>
      <c r="AF734" s="33"/>
    </row>
    <row r="735" spans="5:32" x14ac:dyDescent="0.35">
      <c r="E735" s="33"/>
      <c r="F735" s="33"/>
      <c r="G735" s="33"/>
      <c r="I735" s="33"/>
      <c r="J735" s="33"/>
      <c r="K735" s="33"/>
      <c r="L735" s="33"/>
      <c r="N735" s="33"/>
      <c r="P735" s="33"/>
      <c r="Q735" s="33"/>
      <c r="R735" s="33"/>
      <c r="T735" s="33"/>
      <c r="U735" s="33"/>
      <c r="V735" s="33"/>
      <c r="W735" s="33"/>
      <c r="X735" s="33"/>
      <c r="Y735" s="33"/>
      <c r="Z735" s="33"/>
      <c r="AA735" s="33"/>
      <c r="AE735" s="33"/>
      <c r="AF735" s="33"/>
    </row>
    <row r="736" spans="5:32" x14ac:dyDescent="0.35">
      <c r="E736" s="33"/>
      <c r="F736" s="33"/>
      <c r="G736" s="33"/>
      <c r="I736" s="33"/>
      <c r="J736" s="33"/>
      <c r="K736" s="33"/>
      <c r="L736" s="33"/>
      <c r="N736" s="33"/>
      <c r="P736" s="33"/>
      <c r="Q736" s="33"/>
      <c r="R736" s="33"/>
      <c r="T736" s="33"/>
      <c r="U736" s="33"/>
      <c r="V736" s="33"/>
      <c r="W736" s="33"/>
      <c r="X736" s="33"/>
      <c r="Y736" s="33"/>
      <c r="Z736" s="33"/>
      <c r="AA736" s="33"/>
      <c r="AE736" s="33"/>
      <c r="AF736" s="33"/>
    </row>
    <row r="737" spans="5:32" x14ac:dyDescent="0.35">
      <c r="E737" s="33"/>
      <c r="F737" s="33"/>
      <c r="G737" s="33"/>
      <c r="I737" s="33"/>
      <c r="J737" s="33"/>
      <c r="K737" s="33"/>
      <c r="L737" s="33"/>
      <c r="N737" s="33"/>
      <c r="P737" s="33"/>
      <c r="Q737" s="33"/>
      <c r="R737" s="33"/>
      <c r="T737" s="33"/>
      <c r="U737" s="33"/>
      <c r="V737" s="33"/>
      <c r="W737" s="33"/>
      <c r="X737" s="33"/>
      <c r="Y737" s="33"/>
      <c r="Z737" s="33"/>
      <c r="AA737" s="33"/>
      <c r="AE737" s="33"/>
      <c r="AF737" s="33"/>
    </row>
    <row r="738" spans="5:32" x14ac:dyDescent="0.35">
      <c r="E738" s="33"/>
      <c r="F738" s="33"/>
      <c r="G738" s="33"/>
      <c r="I738" s="33"/>
      <c r="J738" s="33"/>
      <c r="K738" s="33"/>
      <c r="L738" s="33"/>
      <c r="N738" s="33"/>
      <c r="P738" s="33"/>
      <c r="Q738" s="33"/>
      <c r="R738" s="33"/>
      <c r="T738" s="33"/>
      <c r="U738" s="33"/>
      <c r="V738" s="33"/>
      <c r="W738" s="33"/>
      <c r="X738" s="33"/>
      <c r="Y738" s="33"/>
      <c r="Z738" s="33"/>
      <c r="AA738" s="33"/>
      <c r="AE738" s="33"/>
      <c r="AF738" s="33"/>
    </row>
    <row r="739" spans="5:32" x14ac:dyDescent="0.35">
      <c r="E739" s="33"/>
      <c r="F739" s="33"/>
      <c r="G739" s="33"/>
      <c r="I739" s="33"/>
      <c r="J739" s="33"/>
      <c r="K739" s="33"/>
      <c r="L739" s="33"/>
      <c r="N739" s="33"/>
      <c r="P739" s="33"/>
      <c r="Q739" s="33"/>
      <c r="R739" s="33"/>
      <c r="T739" s="33"/>
      <c r="U739" s="33"/>
      <c r="V739" s="33"/>
      <c r="W739" s="33"/>
      <c r="X739" s="33"/>
      <c r="Y739" s="33"/>
      <c r="Z739" s="33"/>
      <c r="AA739" s="33"/>
      <c r="AE739" s="33"/>
      <c r="AF739" s="33"/>
    </row>
    <row r="740" spans="5:32" x14ac:dyDescent="0.35">
      <c r="E740" s="33"/>
      <c r="F740" s="33"/>
      <c r="G740" s="33"/>
      <c r="I740" s="33"/>
      <c r="J740" s="33"/>
      <c r="K740" s="33"/>
      <c r="L740" s="33"/>
      <c r="N740" s="33"/>
      <c r="P740" s="33"/>
      <c r="Q740" s="33"/>
      <c r="R740" s="33"/>
      <c r="T740" s="33"/>
      <c r="U740" s="33"/>
      <c r="V740" s="33"/>
      <c r="W740" s="33"/>
      <c r="X740" s="33"/>
      <c r="Y740" s="33"/>
      <c r="Z740" s="33"/>
      <c r="AA740" s="33"/>
      <c r="AE740" s="33"/>
      <c r="AF740" s="33"/>
    </row>
    <row r="741" spans="5:32" x14ac:dyDescent="0.35">
      <c r="E741" s="33"/>
      <c r="F741" s="33"/>
      <c r="G741" s="33"/>
      <c r="I741" s="33"/>
      <c r="J741" s="33"/>
      <c r="K741" s="33"/>
      <c r="L741" s="33"/>
      <c r="N741" s="33"/>
      <c r="P741" s="33"/>
      <c r="Q741" s="33"/>
      <c r="R741" s="33"/>
      <c r="T741" s="33"/>
      <c r="U741" s="33"/>
      <c r="V741" s="33"/>
      <c r="W741" s="33"/>
      <c r="X741" s="33"/>
      <c r="Y741" s="33"/>
      <c r="Z741" s="33"/>
      <c r="AA741" s="33"/>
      <c r="AE741" s="33"/>
      <c r="AF741" s="33"/>
    </row>
    <row r="742" spans="5:32" x14ac:dyDescent="0.35">
      <c r="E742" s="33"/>
      <c r="F742" s="33"/>
      <c r="G742" s="33"/>
      <c r="I742" s="33"/>
      <c r="J742" s="33"/>
      <c r="K742" s="33"/>
      <c r="L742" s="33"/>
      <c r="N742" s="33"/>
      <c r="P742" s="33"/>
      <c r="Q742" s="33"/>
      <c r="R742" s="33"/>
      <c r="T742" s="33"/>
      <c r="U742" s="33"/>
      <c r="V742" s="33"/>
      <c r="W742" s="33"/>
      <c r="X742" s="33"/>
      <c r="Y742" s="33"/>
      <c r="Z742" s="33"/>
      <c r="AA742" s="33"/>
      <c r="AE742" s="33"/>
      <c r="AF742" s="33"/>
    </row>
    <row r="743" spans="5:32" x14ac:dyDescent="0.35">
      <c r="E743" s="33"/>
      <c r="F743" s="33"/>
      <c r="G743" s="33"/>
      <c r="I743" s="33"/>
      <c r="J743" s="33"/>
      <c r="K743" s="33"/>
      <c r="L743" s="33"/>
      <c r="N743" s="33"/>
      <c r="P743" s="33"/>
      <c r="Q743" s="33"/>
      <c r="R743" s="33"/>
      <c r="T743" s="33"/>
      <c r="U743" s="33"/>
      <c r="V743" s="33"/>
      <c r="W743" s="33"/>
      <c r="X743" s="33"/>
      <c r="Y743" s="33"/>
      <c r="Z743" s="33"/>
      <c r="AA743" s="33"/>
      <c r="AE743" s="33"/>
      <c r="AF743" s="33"/>
    </row>
    <row r="744" spans="5:32" x14ac:dyDescent="0.35">
      <c r="E744" s="33"/>
      <c r="F744" s="33"/>
      <c r="G744" s="33"/>
      <c r="I744" s="33"/>
      <c r="J744" s="33"/>
      <c r="K744" s="33"/>
      <c r="L744" s="33"/>
      <c r="N744" s="33"/>
      <c r="P744" s="33"/>
      <c r="Q744" s="33"/>
      <c r="R744" s="33"/>
      <c r="T744" s="33"/>
      <c r="U744" s="33"/>
      <c r="V744" s="33"/>
      <c r="W744" s="33"/>
      <c r="X744" s="33"/>
      <c r="Y744" s="33"/>
      <c r="Z744" s="33"/>
      <c r="AA744" s="33"/>
      <c r="AE744" s="33"/>
      <c r="AF744" s="33"/>
    </row>
    <row r="745" spans="5:32" x14ac:dyDescent="0.35">
      <c r="E745" s="33"/>
      <c r="F745" s="33"/>
      <c r="G745" s="33"/>
      <c r="I745" s="33"/>
      <c r="J745" s="33"/>
      <c r="K745" s="33"/>
      <c r="L745" s="33"/>
      <c r="N745" s="33"/>
      <c r="P745" s="33"/>
      <c r="Q745" s="33"/>
      <c r="R745" s="33"/>
      <c r="T745" s="33"/>
      <c r="U745" s="33"/>
      <c r="V745" s="33"/>
      <c r="W745" s="33"/>
      <c r="X745" s="33"/>
      <c r="Y745" s="33"/>
      <c r="Z745" s="33"/>
      <c r="AA745" s="33"/>
      <c r="AE745" s="33"/>
      <c r="AF745" s="33"/>
    </row>
    <row r="746" spans="5:32" x14ac:dyDescent="0.35">
      <c r="E746" s="33"/>
      <c r="F746" s="33"/>
      <c r="G746" s="33"/>
      <c r="I746" s="33"/>
      <c r="J746" s="33"/>
      <c r="K746" s="33"/>
      <c r="L746" s="33"/>
      <c r="N746" s="33"/>
      <c r="P746" s="33"/>
      <c r="Q746" s="33"/>
      <c r="R746" s="33"/>
      <c r="T746" s="33"/>
      <c r="U746" s="33"/>
      <c r="V746" s="33"/>
      <c r="W746" s="33"/>
      <c r="X746" s="33"/>
      <c r="Y746" s="33"/>
      <c r="Z746" s="33"/>
      <c r="AA746" s="33"/>
      <c r="AE746" s="33"/>
      <c r="AF746" s="33"/>
    </row>
    <row r="747" spans="5:32" x14ac:dyDescent="0.35">
      <c r="E747" s="33"/>
      <c r="F747" s="33"/>
      <c r="G747" s="33"/>
      <c r="I747" s="33"/>
      <c r="J747" s="33"/>
      <c r="K747" s="33"/>
      <c r="L747" s="33"/>
      <c r="N747" s="33"/>
      <c r="P747" s="33"/>
      <c r="Q747" s="33"/>
      <c r="R747" s="33"/>
      <c r="T747" s="33"/>
      <c r="U747" s="33"/>
      <c r="V747" s="33"/>
      <c r="W747" s="33"/>
      <c r="X747" s="33"/>
      <c r="Y747" s="33"/>
      <c r="Z747" s="33"/>
      <c r="AA747" s="33"/>
      <c r="AE747" s="33"/>
      <c r="AF747" s="33"/>
    </row>
    <row r="748" spans="5:32" x14ac:dyDescent="0.35">
      <c r="E748" s="33"/>
      <c r="F748" s="33"/>
      <c r="G748" s="33"/>
      <c r="I748" s="33"/>
      <c r="J748" s="33"/>
      <c r="K748" s="33"/>
      <c r="L748" s="33"/>
      <c r="N748" s="33"/>
      <c r="P748" s="33"/>
      <c r="Q748" s="33"/>
      <c r="R748" s="33"/>
      <c r="T748" s="33"/>
      <c r="U748" s="33"/>
      <c r="V748" s="33"/>
      <c r="W748" s="33"/>
      <c r="X748" s="33"/>
      <c r="Y748" s="33"/>
      <c r="Z748" s="33"/>
      <c r="AA748" s="33"/>
      <c r="AE748" s="33"/>
      <c r="AF748" s="33"/>
    </row>
    <row r="749" spans="5:32" x14ac:dyDescent="0.35">
      <c r="E749" s="33"/>
      <c r="F749" s="33"/>
      <c r="G749" s="33"/>
      <c r="I749" s="33"/>
      <c r="J749" s="33"/>
      <c r="K749" s="33"/>
      <c r="L749" s="33"/>
      <c r="N749" s="33"/>
      <c r="P749" s="33"/>
      <c r="Q749" s="33"/>
      <c r="R749" s="33"/>
      <c r="T749" s="33"/>
      <c r="U749" s="33"/>
      <c r="V749" s="33"/>
      <c r="W749" s="33"/>
      <c r="X749" s="33"/>
      <c r="Y749" s="33"/>
      <c r="Z749" s="33"/>
      <c r="AA749" s="33"/>
      <c r="AE749" s="33"/>
      <c r="AF749" s="33"/>
    </row>
    <row r="750" spans="5:32" x14ac:dyDescent="0.35">
      <c r="E750" s="33"/>
      <c r="F750" s="33"/>
      <c r="G750" s="33"/>
      <c r="I750" s="33"/>
      <c r="J750" s="33"/>
      <c r="K750" s="33"/>
      <c r="L750" s="33"/>
      <c r="N750" s="33"/>
      <c r="P750" s="33"/>
      <c r="Q750" s="33"/>
      <c r="R750" s="33"/>
      <c r="T750" s="33"/>
      <c r="U750" s="33"/>
      <c r="V750" s="33"/>
      <c r="W750" s="33"/>
      <c r="X750" s="33"/>
      <c r="Y750" s="33"/>
      <c r="Z750" s="33"/>
      <c r="AA750" s="33"/>
      <c r="AE750" s="33"/>
      <c r="AF750" s="33"/>
    </row>
    <row r="751" spans="5:32" x14ac:dyDescent="0.35">
      <c r="E751" s="33"/>
      <c r="F751" s="33"/>
      <c r="G751" s="33"/>
      <c r="I751" s="33"/>
      <c r="J751" s="33"/>
      <c r="K751" s="33"/>
      <c r="L751" s="33"/>
      <c r="N751" s="33"/>
      <c r="P751" s="33"/>
      <c r="Q751" s="33"/>
      <c r="R751" s="33"/>
      <c r="T751" s="33"/>
      <c r="U751" s="33"/>
      <c r="V751" s="33"/>
      <c r="W751" s="33"/>
      <c r="X751" s="33"/>
      <c r="Y751" s="33"/>
      <c r="Z751" s="33"/>
      <c r="AA751" s="33"/>
      <c r="AE751" s="33"/>
      <c r="AF751" s="33"/>
    </row>
    <row r="752" spans="5:32" x14ac:dyDescent="0.35">
      <c r="E752" s="33"/>
      <c r="F752" s="33"/>
      <c r="G752" s="33"/>
      <c r="I752" s="33"/>
      <c r="J752" s="33"/>
      <c r="K752" s="33"/>
      <c r="L752" s="33"/>
      <c r="N752" s="33"/>
      <c r="P752" s="33"/>
      <c r="Q752" s="33"/>
      <c r="R752" s="33"/>
      <c r="T752" s="33"/>
      <c r="U752" s="33"/>
      <c r="V752" s="33"/>
      <c r="W752" s="33"/>
      <c r="X752" s="33"/>
      <c r="Y752" s="33"/>
      <c r="Z752" s="33"/>
      <c r="AA752" s="33"/>
      <c r="AE752" s="33"/>
      <c r="AF752" s="33"/>
    </row>
    <row r="753" spans="5:32" x14ac:dyDescent="0.35">
      <c r="E753" s="33"/>
      <c r="F753" s="33"/>
      <c r="G753" s="33"/>
      <c r="I753" s="33"/>
      <c r="J753" s="33"/>
      <c r="K753" s="33"/>
      <c r="L753" s="33"/>
      <c r="N753" s="33"/>
      <c r="P753" s="33"/>
      <c r="Q753" s="33"/>
      <c r="R753" s="33"/>
      <c r="T753" s="33"/>
      <c r="U753" s="33"/>
      <c r="V753" s="33"/>
      <c r="W753" s="33"/>
      <c r="X753" s="33"/>
      <c r="Y753" s="33"/>
      <c r="Z753" s="33"/>
      <c r="AA753" s="33"/>
      <c r="AE753" s="33"/>
      <c r="AF753" s="33"/>
    </row>
    <row r="754" spans="5:32" x14ac:dyDescent="0.35">
      <c r="E754" s="33"/>
      <c r="F754" s="33"/>
      <c r="G754" s="33"/>
      <c r="I754" s="33"/>
      <c r="J754" s="33"/>
      <c r="K754" s="33"/>
      <c r="L754" s="33"/>
      <c r="N754" s="33"/>
      <c r="P754" s="33"/>
      <c r="Q754" s="33"/>
      <c r="R754" s="33"/>
      <c r="T754" s="33"/>
      <c r="U754" s="33"/>
      <c r="V754" s="33"/>
      <c r="W754" s="33"/>
      <c r="X754" s="33"/>
      <c r="Y754" s="33"/>
      <c r="Z754" s="33"/>
      <c r="AA754" s="33"/>
      <c r="AE754" s="33"/>
      <c r="AF754" s="33"/>
    </row>
    <row r="755" spans="5:32" x14ac:dyDescent="0.35">
      <c r="E755" s="33"/>
      <c r="F755" s="33"/>
      <c r="G755" s="33"/>
      <c r="I755" s="33"/>
      <c r="J755" s="33"/>
      <c r="K755" s="33"/>
      <c r="L755" s="33"/>
      <c r="N755" s="33"/>
      <c r="P755" s="33"/>
      <c r="Q755" s="33"/>
      <c r="R755" s="33"/>
      <c r="T755" s="33"/>
      <c r="U755" s="33"/>
      <c r="V755" s="33"/>
      <c r="W755" s="33"/>
      <c r="X755" s="33"/>
      <c r="Y755" s="33"/>
      <c r="Z755" s="33"/>
      <c r="AA755" s="33"/>
      <c r="AE755" s="33"/>
      <c r="AF755" s="33"/>
    </row>
    <row r="756" spans="5:32" x14ac:dyDescent="0.35">
      <c r="E756" s="33"/>
      <c r="F756" s="33"/>
      <c r="G756" s="33"/>
      <c r="I756" s="33"/>
      <c r="J756" s="33"/>
      <c r="K756" s="33"/>
      <c r="L756" s="33"/>
      <c r="N756" s="33"/>
      <c r="P756" s="33"/>
      <c r="Q756" s="33"/>
      <c r="R756" s="33"/>
      <c r="T756" s="33"/>
      <c r="U756" s="33"/>
      <c r="V756" s="33"/>
      <c r="W756" s="33"/>
      <c r="X756" s="33"/>
      <c r="Y756" s="33"/>
      <c r="Z756" s="33"/>
      <c r="AA756" s="33"/>
      <c r="AE756" s="33"/>
      <c r="AF756" s="33"/>
    </row>
    <row r="757" spans="5:32" x14ac:dyDescent="0.35">
      <c r="E757" s="33"/>
      <c r="F757" s="33"/>
      <c r="G757" s="33"/>
      <c r="I757" s="33"/>
      <c r="J757" s="33"/>
      <c r="K757" s="33"/>
      <c r="L757" s="33"/>
      <c r="N757" s="33"/>
      <c r="P757" s="33"/>
      <c r="Q757" s="33"/>
      <c r="R757" s="33"/>
      <c r="T757" s="33"/>
      <c r="U757" s="33"/>
      <c r="V757" s="33"/>
      <c r="W757" s="33"/>
      <c r="X757" s="33"/>
      <c r="Y757" s="33"/>
      <c r="Z757" s="33"/>
      <c r="AA757" s="33"/>
      <c r="AE757" s="33"/>
      <c r="AF757" s="33"/>
    </row>
    <row r="758" spans="5:32" x14ac:dyDescent="0.35">
      <c r="E758" s="33"/>
      <c r="F758" s="33"/>
      <c r="G758" s="33"/>
      <c r="I758" s="33"/>
      <c r="J758" s="33"/>
      <c r="K758" s="33"/>
      <c r="L758" s="33"/>
      <c r="N758" s="33"/>
      <c r="P758" s="33"/>
      <c r="Q758" s="33"/>
      <c r="R758" s="33"/>
      <c r="T758" s="33"/>
      <c r="U758" s="33"/>
      <c r="V758" s="33"/>
      <c r="W758" s="33"/>
      <c r="X758" s="33"/>
      <c r="Y758" s="33"/>
      <c r="Z758" s="33"/>
      <c r="AA758" s="33"/>
      <c r="AE758" s="33"/>
      <c r="AF758" s="33"/>
    </row>
    <row r="759" spans="5:32" x14ac:dyDescent="0.35">
      <c r="E759" s="33"/>
      <c r="F759" s="33"/>
      <c r="G759" s="33"/>
      <c r="I759" s="33"/>
      <c r="J759" s="33"/>
      <c r="K759" s="33"/>
      <c r="L759" s="33"/>
      <c r="N759" s="33"/>
      <c r="P759" s="33"/>
      <c r="Q759" s="33"/>
      <c r="R759" s="33"/>
      <c r="T759" s="33"/>
      <c r="U759" s="33"/>
      <c r="V759" s="33"/>
      <c r="W759" s="33"/>
      <c r="X759" s="33"/>
      <c r="Y759" s="33"/>
      <c r="Z759" s="33"/>
      <c r="AA759" s="33"/>
      <c r="AE759" s="33"/>
      <c r="AF759" s="33"/>
    </row>
    <row r="760" spans="5:32" x14ac:dyDescent="0.35">
      <c r="E760" s="33"/>
      <c r="F760" s="33"/>
      <c r="G760" s="33"/>
      <c r="I760" s="33"/>
      <c r="J760" s="33"/>
      <c r="K760" s="33"/>
      <c r="L760" s="33"/>
      <c r="N760" s="33"/>
      <c r="P760" s="33"/>
      <c r="Q760" s="33"/>
      <c r="R760" s="33"/>
      <c r="T760" s="33"/>
      <c r="U760" s="33"/>
      <c r="V760" s="33"/>
      <c r="W760" s="33"/>
      <c r="X760" s="33"/>
      <c r="Y760" s="33"/>
      <c r="Z760" s="33"/>
      <c r="AA760" s="33"/>
      <c r="AE760" s="33"/>
      <c r="AF760" s="33"/>
    </row>
    <row r="761" spans="5:32" x14ac:dyDescent="0.35">
      <c r="E761" s="33"/>
      <c r="F761" s="33"/>
      <c r="G761" s="33"/>
      <c r="I761" s="33"/>
      <c r="J761" s="33"/>
      <c r="K761" s="33"/>
      <c r="L761" s="33"/>
      <c r="N761" s="33"/>
      <c r="P761" s="33"/>
      <c r="Q761" s="33"/>
      <c r="R761" s="33"/>
      <c r="T761" s="33"/>
      <c r="U761" s="33"/>
      <c r="V761" s="33"/>
      <c r="W761" s="33"/>
      <c r="X761" s="33"/>
      <c r="Y761" s="33"/>
      <c r="Z761" s="33"/>
      <c r="AA761" s="33"/>
      <c r="AE761" s="33"/>
      <c r="AF761" s="33"/>
    </row>
    <row r="762" spans="5:32" x14ac:dyDescent="0.35">
      <c r="E762" s="33"/>
      <c r="F762" s="33"/>
      <c r="G762" s="33"/>
      <c r="I762" s="33"/>
      <c r="J762" s="33"/>
      <c r="K762" s="33"/>
      <c r="L762" s="33"/>
      <c r="N762" s="33"/>
      <c r="P762" s="33"/>
      <c r="Q762" s="33"/>
      <c r="R762" s="33"/>
      <c r="T762" s="33"/>
      <c r="U762" s="33"/>
      <c r="V762" s="33"/>
      <c r="W762" s="33"/>
      <c r="X762" s="33"/>
      <c r="Y762" s="33"/>
      <c r="Z762" s="33"/>
      <c r="AA762" s="33"/>
      <c r="AE762" s="33"/>
      <c r="AF762" s="33"/>
    </row>
    <row r="763" spans="5:32" x14ac:dyDescent="0.35">
      <c r="E763" s="33"/>
      <c r="F763" s="33"/>
      <c r="G763" s="33"/>
      <c r="I763" s="33"/>
      <c r="J763" s="33"/>
      <c r="K763" s="33"/>
      <c r="L763" s="33"/>
      <c r="N763" s="33"/>
      <c r="P763" s="33"/>
      <c r="Q763" s="33"/>
      <c r="R763" s="33"/>
      <c r="T763" s="33"/>
      <c r="U763" s="33"/>
      <c r="V763" s="33"/>
      <c r="W763" s="33"/>
      <c r="X763" s="33"/>
      <c r="Y763" s="33"/>
      <c r="Z763" s="33"/>
      <c r="AA763" s="33"/>
      <c r="AE763" s="33"/>
      <c r="AF763" s="33"/>
    </row>
    <row r="764" spans="5:32" x14ac:dyDescent="0.35">
      <c r="E764" s="33"/>
      <c r="F764" s="33"/>
      <c r="G764" s="33"/>
      <c r="I764" s="33"/>
      <c r="J764" s="33"/>
      <c r="K764" s="33"/>
      <c r="L764" s="33"/>
      <c r="N764" s="33"/>
      <c r="P764" s="33"/>
      <c r="Q764" s="33"/>
      <c r="R764" s="33"/>
      <c r="T764" s="33"/>
      <c r="U764" s="33"/>
      <c r="V764" s="33"/>
      <c r="W764" s="33"/>
      <c r="X764" s="33"/>
      <c r="Y764" s="33"/>
      <c r="Z764" s="33"/>
      <c r="AA764" s="33"/>
      <c r="AE764" s="33"/>
      <c r="AF764" s="33"/>
    </row>
    <row r="765" spans="5:32" x14ac:dyDescent="0.35">
      <c r="E765" s="33"/>
      <c r="F765" s="33"/>
      <c r="G765" s="33"/>
      <c r="I765" s="33"/>
      <c r="J765" s="33"/>
      <c r="K765" s="33"/>
      <c r="L765" s="33"/>
      <c r="N765" s="33"/>
      <c r="P765" s="33"/>
      <c r="Q765" s="33"/>
      <c r="R765" s="33"/>
      <c r="T765" s="33"/>
      <c r="U765" s="33"/>
      <c r="V765" s="33"/>
      <c r="W765" s="33"/>
      <c r="X765" s="33"/>
      <c r="Y765" s="33"/>
      <c r="Z765" s="33"/>
      <c r="AA765" s="33"/>
      <c r="AE765" s="33"/>
      <c r="AF765" s="33"/>
    </row>
    <row r="766" spans="5:32" x14ac:dyDescent="0.35">
      <c r="E766" s="33"/>
      <c r="F766" s="33"/>
      <c r="G766" s="33"/>
      <c r="I766" s="33"/>
      <c r="J766" s="33"/>
      <c r="K766" s="33"/>
      <c r="L766" s="33"/>
      <c r="N766" s="33"/>
      <c r="P766" s="33"/>
      <c r="Q766" s="33"/>
      <c r="R766" s="33"/>
      <c r="T766" s="33"/>
      <c r="U766" s="33"/>
      <c r="V766" s="33"/>
      <c r="W766" s="33"/>
      <c r="X766" s="33"/>
      <c r="Y766" s="33"/>
      <c r="Z766" s="33"/>
      <c r="AA766" s="33"/>
      <c r="AE766" s="33"/>
      <c r="AF766" s="33"/>
    </row>
    <row r="767" spans="5:32" x14ac:dyDescent="0.35">
      <c r="E767" s="33"/>
      <c r="F767" s="33"/>
      <c r="G767" s="33"/>
      <c r="I767" s="33"/>
      <c r="J767" s="33"/>
      <c r="K767" s="33"/>
      <c r="L767" s="33"/>
      <c r="N767" s="33"/>
      <c r="P767" s="33"/>
      <c r="Q767" s="33"/>
      <c r="R767" s="33"/>
      <c r="T767" s="33"/>
      <c r="U767" s="33"/>
      <c r="V767" s="33"/>
      <c r="W767" s="33"/>
      <c r="X767" s="33"/>
      <c r="Y767" s="33"/>
      <c r="Z767" s="33"/>
      <c r="AA767" s="33"/>
      <c r="AE767" s="33"/>
      <c r="AF767" s="33"/>
    </row>
    <row r="768" spans="5:32" x14ac:dyDescent="0.35">
      <c r="E768" s="33"/>
      <c r="F768" s="33"/>
      <c r="G768" s="33"/>
      <c r="I768" s="33"/>
      <c r="J768" s="33"/>
      <c r="K768" s="33"/>
      <c r="L768" s="33"/>
      <c r="N768" s="33"/>
      <c r="P768" s="33"/>
      <c r="Q768" s="33"/>
      <c r="R768" s="33"/>
      <c r="T768" s="33"/>
      <c r="U768" s="33"/>
      <c r="V768" s="33"/>
      <c r="W768" s="33"/>
      <c r="X768" s="33"/>
      <c r="Y768" s="33"/>
      <c r="Z768" s="33"/>
      <c r="AA768" s="33"/>
      <c r="AE768" s="33"/>
      <c r="AF768" s="33"/>
    </row>
    <row r="769" spans="5:32" x14ac:dyDescent="0.35">
      <c r="E769" s="33"/>
      <c r="F769" s="33"/>
      <c r="G769" s="33"/>
      <c r="I769" s="33"/>
      <c r="J769" s="33"/>
      <c r="K769" s="33"/>
      <c r="L769" s="33"/>
      <c r="N769" s="33"/>
      <c r="P769" s="33"/>
      <c r="Q769" s="33"/>
      <c r="R769" s="33"/>
      <c r="T769" s="33"/>
      <c r="U769" s="33"/>
      <c r="V769" s="33"/>
      <c r="W769" s="33"/>
      <c r="X769" s="33"/>
      <c r="Y769" s="33"/>
      <c r="Z769" s="33"/>
      <c r="AA769" s="33"/>
      <c r="AE769" s="33"/>
      <c r="AF769" s="33"/>
    </row>
    <row r="770" spans="5:32" x14ac:dyDescent="0.35">
      <c r="E770" s="33"/>
      <c r="F770" s="33"/>
      <c r="G770" s="33"/>
      <c r="I770" s="33"/>
      <c r="J770" s="33"/>
      <c r="K770" s="33"/>
      <c r="L770" s="33"/>
      <c r="N770" s="33"/>
      <c r="P770" s="33"/>
      <c r="Q770" s="33"/>
      <c r="R770" s="33"/>
      <c r="T770" s="33"/>
      <c r="U770" s="33"/>
      <c r="V770" s="33"/>
      <c r="W770" s="33"/>
      <c r="X770" s="33"/>
      <c r="Y770" s="33"/>
      <c r="Z770" s="33"/>
      <c r="AA770" s="33"/>
      <c r="AE770" s="33"/>
      <c r="AF770" s="33"/>
    </row>
    <row r="771" spans="5:32" x14ac:dyDescent="0.35">
      <c r="E771" s="33"/>
      <c r="F771" s="33"/>
      <c r="G771" s="33"/>
      <c r="I771" s="33"/>
      <c r="J771" s="33"/>
      <c r="K771" s="33"/>
      <c r="L771" s="33"/>
      <c r="N771" s="33"/>
      <c r="P771" s="33"/>
      <c r="Q771" s="33"/>
      <c r="R771" s="33"/>
      <c r="T771" s="33"/>
      <c r="U771" s="33"/>
      <c r="V771" s="33"/>
      <c r="W771" s="33"/>
      <c r="X771" s="33"/>
      <c r="Y771" s="33"/>
      <c r="Z771" s="33"/>
      <c r="AA771" s="33"/>
      <c r="AE771" s="33"/>
      <c r="AF771" s="33"/>
    </row>
    <row r="772" spans="5:32" x14ac:dyDescent="0.35">
      <c r="E772" s="33"/>
      <c r="F772" s="33"/>
      <c r="G772" s="33"/>
      <c r="I772" s="33"/>
      <c r="J772" s="33"/>
      <c r="K772" s="33"/>
      <c r="L772" s="33"/>
      <c r="N772" s="33"/>
      <c r="P772" s="33"/>
      <c r="Q772" s="33"/>
      <c r="R772" s="33"/>
      <c r="T772" s="33"/>
      <c r="U772" s="33"/>
      <c r="V772" s="33"/>
      <c r="W772" s="33"/>
      <c r="X772" s="33"/>
      <c r="Y772" s="33"/>
      <c r="Z772" s="33"/>
      <c r="AA772" s="33"/>
      <c r="AE772" s="33"/>
      <c r="AF772" s="33"/>
    </row>
    <row r="773" spans="5:32" x14ac:dyDescent="0.35">
      <c r="E773" s="33"/>
      <c r="F773" s="33"/>
      <c r="G773" s="33"/>
      <c r="I773" s="33"/>
      <c r="J773" s="33"/>
      <c r="K773" s="33"/>
      <c r="L773" s="33"/>
      <c r="N773" s="33"/>
      <c r="P773" s="33"/>
      <c r="Q773" s="33"/>
      <c r="R773" s="33"/>
      <c r="T773" s="33"/>
      <c r="U773" s="33"/>
      <c r="V773" s="33"/>
      <c r="W773" s="33"/>
      <c r="X773" s="33"/>
      <c r="Y773" s="33"/>
      <c r="Z773" s="33"/>
      <c r="AA773" s="33"/>
      <c r="AE773" s="33"/>
      <c r="AF773" s="33"/>
    </row>
    <row r="774" spans="5:32" x14ac:dyDescent="0.35">
      <c r="E774" s="33"/>
      <c r="F774" s="33"/>
      <c r="G774" s="33"/>
      <c r="I774" s="33"/>
      <c r="J774" s="33"/>
      <c r="K774" s="33"/>
      <c r="L774" s="33"/>
      <c r="N774" s="33"/>
      <c r="P774" s="33"/>
      <c r="Q774" s="33"/>
      <c r="R774" s="33"/>
      <c r="T774" s="33"/>
      <c r="U774" s="33"/>
      <c r="V774" s="33"/>
      <c r="W774" s="33"/>
      <c r="X774" s="33"/>
      <c r="Y774" s="33"/>
      <c r="Z774" s="33"/>
      <c r="AA774" s="33"/>
      <c r="AE774" s="33"/>
      <c r="AF774" s="33"/>
    </row>
    <row r="775" spans="5:32" x14ac:dyDescent="0.35">
      <c r="E775" s="33"/>
      <c r="F775" s="33"/>
      <c r="G775" s="33"/>
      <c r="I775" s="33"/>
      <c r="J775" s="33"/>
      <c r="K775" s="33"/>
      <c r="L775" s="33"/>
      <c r="N775" s="33"/>
      <c r="P775" s="33"/>
      <c r="Q775" s="33"/>
      <c r="R775" s="33"/>
      <c r="T775" s="33"/>
      <c r="U775" s="33"/>
      <c r="V775" s="33"/>
      <c r="W775" s="33"/>
      <c r="X775" s="33"/>
      <c r="Y775" s="33"/>
      <c r="Z775" s="33"/>
      <c r="AA775" s="33"/>
      <c r="AE775" s="33"/>
      <c r="AF775" s="33"/>
    </row>
    <row r="776" spans="5:32" x14ac:dyDescent="0.35">
      <c r="E776" s="33"/>
      <c r="F776" s="33"/>
      <c r="G776" s="33"/>
      <c r="I776" s="33"/>
      <c r="J776" s="33"/>
      <c r="K776" s="33"/>
      <c r="L776" s="33"/>
      <c r="N776" s="33"/>
      <c r="P776" s="33"/>
      <c r="Q776" s="33"/>
      <c r="R776" s="33"/>
      <c r="T776" s="33"/>
      <c r="U776" s="33"/>
      <c r="V776" s="33"/>
      <c r="W776" s="33"/>
      <c r="X776" s="33"/>
      <c r="Y776" s="33"/>
      <c r="Z776" s="33"/>
      <c r="AA776" s="33"/>
      <c r="AE776" s="33"/>
      <c r="AF776" s="33"/>
    </row>
    <row r="777" spans="5:32" x14ac:dyDescent="0.35">
      <c r="E777" s="33"/>
      <c r="F777" s="33"/>
      <c r="G777" s="33"/>
      <c r="I777" s="33"/>
      <c r="J777" s="33"/>
      <c r="K777" s="33"/>
      <c r="L777" s="33"/>
      <c r="N777" s="33"/>
      <c r="P777" s="33"/>
      <c r="Q777" s="33"/>
      <c r="R777" s="33"/>
      <c r="T777" s="33"/>
      <c r="U777" s="33"/>
      <c r="V777" s="33"/>
      <c r="W777" s="33"/>
      <c r="X777" s="33"/>
      <c r="Y777" s="33"/>
      <c r="Z777" s="33"/>
      <c r="AA777" s="33"/>
      <c r="AE777" s="33"/>
      <c r="AF777" s="33"/>
    </row>
    <row r="778" spans="5:32" x14ac:dyDescent="0.35">
      <c r="E778" s="33"/>
      <c r="F778" s="33"/>
      <c r="G778" s="33"/>
      <c r="I778" s="33"/>
      <c r="J778" s="33"/>
      <c r="K778" s="33"/>
      <c r="L778" s="33"/>
      <c r="N778" s="33"/>
      <c r="P778" s="33"/>
      <c r="Q778" s="33"/>
      <c r="R778" s="33"/>
      <c r="T778" s="33"/>
      <c r="U778" s="33"/>
      <c r="V778" s="33"/>
      <c r="W778" s="33"/>
      <c r="X778" s="33"/>
      <c r="Y778" s="33"/>
      <c r="Z778" s="33"/>
      <c r="AA778" s="33"/>
      <c r="AE778" s="33"/>
      <c r="AF778" s="33"/>
    </row>
    <row r="779" spans="5:32" x14ac:dyDescent="0.35">
      <c r="E779" s="33"/>
      <c r="F779" s="33"/>
      <c r="G779" s="33"/>
      <c r="I779" s="33"/>
      <c r="J779" s="33"/>
      <c r="K779" s="33"/>
      <c r="L779" s="33"/>
      <c r="N779" s="33"/>
      <c r="P779" s="33"/>
      <c r="Q779" s="33"/>
      <c r="R779" s="33"/>
      <c r="T779" s="33"/>
      <c r="U779" s="33"/>
      <c r="V779" s="33"/>
      <c r="W779" s="33"/>
      <c r="X779" s="33"/>
      <c r="Y779" s="33"/>
      <c r="Z779" s="33"/>
      <c r="AA779" s="33"/>
      <c r="AE779" s="33"/>
      <c r="AF779" s="33"/>
    </row>
    <row r="780" spans="5:32" x14ac:dyDescent="0.35">
      <c r="E780" s="33"/>
      <c r="F780" s="33"/>
      <c r="G780" s="33"/>
      <c r="I780" s="33"/>
      <c r="J780" s="33"/>
      <c r="K780" s="33"/>
      <c r="L780" s="33"/>
      <c r="N780" s="33"/>
      <c r="P780" s="33"/>
      <c r="Q780" s="33"/>
      <c r="R780" s="33"/>
      <c r="T780" s="33"/>
      <c r="U780" s="33"/>
      <c r="V780" s="33"/>
      <c r="W780" s="33"/>
      <c r="X780" s="33"/>
      <c r="Y780" s="33"/>
      <c r="Z780" s="33"/>
      <c r="AA780" s="33"/>
      <c r="AE780" s="33"/>
      <c r="AF780" s="33"/>
    </row>
    <row r="781" spans="5:32" x14ac:dyDescent="0.35">
      <c r="E781" s="33"/>
      <c r="F781" s="33"/>
      <c r="G781" s="33"/>
      <c r="I781" s="33"/>
      <c r="J781" s="33"/>
      <c r="K781" s="33"/>
      <c r="L781" s="33"/>
      <c r="N781" s="33"/>
      <c r="P781" s="33"/>
      <c r="Q781" s="33"/>
      <c r="R781" s="33"/>
      <c r="T781" s="33"/>
      <c r="U781" s="33"/>
      <c r="V781" s="33"/>
      <c r="W781" s="33"/>
      <c r="X781" s="33"/>
      <c r="Y781" s="33"/>
      <c r="Z781" s="33"/>
      <c r="AA781" s="33"/>
      <c r="AE781" s="33"/>
      <c r="AF781" s="33"/>
    </row>
    <row r="782" spans="5:32" x14ac:dyDescent="0.35">
      <c r="E782" s="33"/>
      <c r="F782" s="33"/>
      <c r="G782" s="33"/>
      <c r="I782" s="33"/>
      <c r="J782" s="33"/>
      <c r="K782" s="33"/>
      <c r="L782" s="33"/>
      <c r="N782" s="33"/>
      <c r="P782" s="33"/>
      <c r="Q782" s="33"/>
      <c r="R782" s="33"/>
      <c r="T782" s="33"/>
      <c r="U782" s="33"/>
      <c r="V782" s="33"/>
      <c r="W782" s="33"/>
      <c r="X782" s="33"/>
      <c r="Y782" s="33"/>
      <c r="Z782" s="33"/>
      <c r="AA782" s="33"/>
      <c r="AE782" s="33"/>
      <c r="AF782" s="33"/>
    </row>
    <row r="783" spans="5:32" x14ac:dyDescent="0.35">
      <c r="E783" s="33"/>
      <c r="F783" s="33"/>
      <c r="G783" s="33"/>
      <c r="I783" s="33"/>
      <c r="J783" s="33"/>
      <c r="K783" s="33"/>
      <c r="L783" s="33"/>
      <c r="N783" s="33"/>
      <c r="P783" s="33"/>
      <c r="Q783" s="33"/>
      <c r="R783" s="33"/>
      <c r="T783" s="33"/>
      <c r="U783" s="33"/>
      <c r="V783" s="33"/>
      <c r="W783" s="33"/>
      <c r="X783" s="33"/>
      <c r="Y783" s="33"/>
      <c r="Z783" s="33"/>
      <c r="AA783" s="33"/>
      <c r="AE783" s="33"/>
      <c r="AF783" s="33"/>
    </row>
    <row r="784" spans="5:32" x14ac:dyDescent="0.35">
      <c r="E784" s="33"/>
      <c r="F784" s="33"/>
      <c r="G784" s="33"/>
      <c r="I784" s="33"/>
      <c r="J784" s="33"/>
      <c r="K784" s="33"/>
      <c r="L784" s="33"/>
      <c r="N784" s="33"/>
      <c r="P784" s="33"/>
      <c r="Q784" s="33"/>
      <c r="R784" s="33"/>
      <c r="T784" s="33"/>
      <c r="U784" s="33"/>
      <c r="V784" s="33"/>
      <c r="W784" s="33"/>
      <c r="X784" s="33"/>
      <c r="Y784" s="33"/>
      <c r="Z784" s="33"/>
      <c r="AA784" s="33"/>
      <c r="AE784" s="33"/>
      <c r="AF784" s="33"/>
    </row>
    <row r="785" spans="5:32" x14ac:dyDescent="0.35">
      <c r="E785" s="33"/>
      <c r="F785" s="33"/>
      <c r="G785" s="33"/>
      <c r="I785" s="33"/>
      <c r="J785" s="33"/>
      <c r="K785" s="33"/>
      <c r="L785" s="33"/>
      <c r="N785" s="33"/>
      <c r="P785" s="33"/>
      <c r="Q785" s="33"/>
      <c r="R785" s="33"/>
      <c r="T785" s="33"/>
      <c r="U785" s="33"/>
      <c r="V785" s="33"/>
      <c r="W785" s="33"/>
      <c r="X785" s="33"/>
      <c r="Y785" s="33"/>
      <c r="Z785" s="33"/>
      <c r="AA785" s="33"/>
      <c r="AE785" s="33"/>
      <c r="AF785" s="33"/>
    </row>
    <row r="786" spans="5:32" x14ac:dyDescent="0.35">
      <c r="E786" s="33"/>
      <c r="F786" s="33"/>
      <c r="G786" s="33"/>
      <c r="I786" s="33"/>
      <c r="J786" s="33"/>
      <c r="K786" s="33"/>
      <c r="L786" s="33"/>
      <c r="N786" s="33"/>
      <c r="P786" s="33"/>
      <c r="Q786" s="33"/>
      <c r="R786" s="33"/>
      <c r="T786" s="33"/>
      <c r="U786" s="33"/>
      <c r="V786" s="33"/>
      <c r="W786" s="33"/>
      <c r="X786" s="33"/>
      <c r="Y786" s="33"/>
      <c r="Z786" s="33"/>
      <c r="AA786" s="33"/>
      <c r="AE786" s="33"/>
      <c r="AF786" s="33"/>
    </row>
    <row r="787" spans="5:32" x14ac:dyDescent="0.35">
      <c r="E787" s="33"/>
      <c r="F787" s="33"/>
      <c r="G787" s="33"/>
      <c r="I787" s="33"/>
      <c r="J787" s="33"/>
      <c r="K787" s="33"/>
      <c r="L787" s="33"/>
      <c r="N787" s="33"/>
      <c r="P787" s="33"/>
      <c r="Q787" s="33"/>
      <c r="R787" s="33"/>
      <c r="T787" s="33"/>
      <c r="U787" s="33"/>
      <c r="V787" s="33"/>
      <c r="W787" s="33"/>
      <c r="X787" s="33"/>
      <c r="Y787" s="33"/>
      <c r="Z787" s="33"/>
      <c r="AA787" s="33"/>
      <c r="AE787" s="33"/>
      <c r="AF787" s="33"/>
    </row>
    <row r="788" spans="5:32" x14ac:dyDescent="0.35">
      <c r="E788" s="33"/>
      <c r="F788" s="33"/>
      <c r="G788" s="33"/>
      <c r="I788" s="33"/>
      <c r="J788" s="33"/>
      <c r="K788" s="33"/>
      <c r="L788" s="33"/>
      <c r="N788" s="33"/>
      <c r="P788" s="33"/>
      <c r="Q788" s="33"/>
      <c r="R788" s="33"/>
      <c r="T788" s="33"/>
      <c r="U788" s="33"/>
      <c r="V788" s="33"/>
      <c r="W788" s="33"/>
      <c r="X788" s="33"/>
      <c r="Y788" s="33"/>
      <c r="Z788" s="33"/>
      <c r="AA788" s="33"/>
      <c r="AE788" s="33"/>
      <c r="AF788" s="33"/>
    </row>
    <row r="789" spans="5:32" x14ac:dyDescent="0.35">
      <c r="E789" s="33"/>
      <c r="F789" s="33"/>
      <c r="G789" s="33"/>
      <c r="I789" s="33"/>
      <c r="J789" s="33"/>
      <c r="K789" s="33"/>
      <c r="L789" s="33"/>
      <c r="N789" s="33"/>
      <c r="P789" s="33"/>
      <c r="Q789" s="33"/>
      <c r="R789" s="33"/>
      <c r="T789" s="33"/>
      <c r="U789" s="33"/>
      <c r="V789" s="33"/>
      <c r="W789" s="33"/>
      <c r="X789" s="33"/>
      <c r="Y789" s="33"/>
      <c r="Z789" s="33"/>
      <c r="AA789" s="33"/>
      <c r="AE789" s="33"/>
      <c r="AF789" s="33"/>
    </row>
    <row r="790" spans="5:32" x14ac:dyDescent="0.35">
      <c r="E790" s="33"/>
      <c r="F790" s="33"/>
      <c r="G790" s="33"/>
      <c r="I790" s="33"/>
      <c r="J790" s="33"/>
      <c r="K790" s="33"/>
      <c r="L790" s="33"/>
      <c r="N790" s="33"/>
      <c r="P790" s="33"/>
      <c r="Q790" s="33"/>
      <c r="R790" s="33"/>
      <c r="T790" s="33"/>
      <c r="U790" s="33"/>
      <c r="V790" s="33"/>
      <c r="W790" s="33"/>
      <c r="X790" s="33"/>
      <c r="Y790" s="33"/>
      <c r="Z790" s="33"/>
      <c r="AA790" s="33"/>
      <c r="AE790" s="33"/>
      <c r="AF790" s="33"/>
    </row>
    <row r="791" spans="5:32" x14ac:dyDescent="0.35">
      <c r="E791" s="33"/>
      <c r="F791" s="33"/>
      <c r="G791" s="33"/>
      <c r="I791" s="33"/>
      <c r="J791" s="33"/>
      <c r="K791" s="33"/>
      <c r="L791" s="33"/>
      <c r="N791" s="33"/>
      <c r="P791" s="33"/>
      <c r="Q791" s="33"/>
      <c r="R791" s="33"/>
      <c r="T791" s="33"/>
      <c r="U791" s="33"/>
      <c r="V791" s="33"/>
      <c r="W791" s="33"/>
      <c r="X791" s="33"/>
      <c r="Y791" s="33"/>
      <c r="Z791" s="33"/>
      <c r="AA791" s="33"/>
      <c r="AE791" s="33"/>
      <c r="AF791" s="33"/>
    </row>
    <row r="792" spans="5:32" x14ac:dyDescent="0.35">
      <c r="E792" s="33"/>
      <c r="F792" s="33"/>
      <c r="G792" s="33"/>
      <c r="I792" s="33"/>
      <c r="J792" s="33"/>
      <c r="K792" s="33"/>
      <c r="L792" s="33"/>
      <c r="N792" s="33"/>
      <c r="P792" s="33"/>
      <c r="Q792" s="33"/>
      <c r="R792" s="33"/>
      <c r="T792" s="33"/>
      <c r="U792" s="33"/>
      <c r="V792" s="33"/>
      <c r="W792" s="33"/>
      <c r="X792" s="33"/>
      <c r="Y792" s="33"/>
      <c r="Z792" s="33"/>
      <c r="AA792" s="33"/>
      <c r="AE792" s="33"/>
      <c r="AF792" s="33"/>
    </row>
    <row r="793" spans="5:32" x14ac:dyDescent="0.35">
      <c r="E793" s="33"/>
      <c r="F793" s="33"/>
      <c r="G793" s="33"/>
      <c r="I793" s="33"/>
      <c r="J793" s="33"/>
      <c r="K793" s="33"/>
      <c r="L793" s="33"/>
      <c r="N793" s="33"/>
      <c r="P793" s="33"/>
      <c r="Q793" s="33"/>
      <c r="R793" s="33"/>
      <c r="T793" s="33"/>
      <c r="U793" s="33"/>
      <c r="V793" s="33"/>
      <c r="W793" s="33"/>
      <c r="X793" s="33"/>
      <c r="Y793" s="33"/>
      <c r="Z793" s="33"/>
      <c r="AA793" s="33"/>
      <c r="AE793" s="33"/>
      <c r="AF793" s="33"/>
    </row>
    <row r="794" spans="5:32" x14ac:dyDescent="0.35">
      <c r="E794" s="33"/>
      <c r="F794" s="33"/>
      <c r="G794" s="33"/>
      <c r="I794" s="33"/>
      <c r="J794" s="33"/>
      <c r="K794" s="33"/>
      <c r="L794" s="33"/>
      <c r="N794" s="33"/>
      <c r="P794" s="33"/>
      <c r="Q794" s="33"/>
      <c r="R794" s="33"/>
      <c r="T794" s="33"/>
      <c r="U794" s="33"/>
      <c r="V794" s="33"/>
      <c r="W794" s="33"/>
      <c r="X794" s="33"/>
      <c r="Y794" s="33"/>
      <c r="Z794" s="33"/>
      <c r="AA794" s="33"/>
      <c r="AE794" s="33"/>
      <c r="AF794" s="33"/>
    </row>
    <row r="795" spans="5:32" x14ac:dyDescent="0.35">
      <c r="E795" s="33"/>
      <c r="F795" s="33"/>
      <c r="G795" s="33"/>
      <c r="I795" s="33"/>
      <c r="J795" s="33"/>
      <c r="K795" s="33"/>
      <c r="L795" s="33"/>
      <c r="N795" s="33"/>
      <c r="P795" s="33"/>
      <c r="Q795" s="33"/>
      <c r="R795" s="33"/>
      <c r="T795" s="33"/>
      <c r="U795" s="33"/>
      <c r="V795" s="33"/>
      <c r="W795" s="33"/>
      <c r="X795" s="33"/>
      <c r="Y795" s="33"/>
      <c r="Z795" s="33"/>
      <c r="AA795" s="33"/>
      <c r="AE795" s="33"/>
      <c r="AF795" s="33"/>
    </row>
    <row r="796" spans="5:32" x14ac:dyDescent="0.35">
      <c r="E796" s="33"/>
      <c r="F796" s="33"/>
      <c r="G796" s="33"/>
      <c r="I796" s="33"/>
      <c r="J796" s="33"/>
      <c r="K796" s="33"/>
      <c r="L796" s="33"/>
      <c r="N796" s="33"/>
      <c r="P796" s="33"/>
      <c r="Q796" s="33"/>
      <c r="R796" s="33"/>
      <c r="T796" s="33"/>
      <c r="U796" s="33"/>
      <c r="V796" s="33"/>
      <c r="W796" s="33"/>
      <c r="X796" s="33"/>
      <c r="Y796" s="33"/>
      <c r="Z796" s="33"/>
      <c r="AA796" s="33"/>
      <c r="AE796" s="33"/>
      <c r="AF796" s="33"/>
    </row>
    <row r="797" spans="5:32" x14ac:dyDescent="0.35">
      <c r="E797" s="33"/>
      <c r="F797" s="33"/>
      <c r="G797" s="33"/>
      <c r="I797" s="33"/>
      <c r="J797" s="33"/>
      <c r="K797" s="33"/>
      <c r="L797" s="33"/>
      <c r="N797" s="33"/>
      <c r="P797" s="33"/>
      <c r="Q797" s="33"/>
      <c r="R797" s="33"/>
      <c r="T797" s="33"/>
      <c r="U797" s="33"/>
      <c r="V797" s="33"/>
      <c r="W797" s="33"/>
      <c r="X797" s="33"/>
      <c r="Y797" s="33"/>
      <c r="Z797" s="33"/>
      <c r="AA797" s="33"/>
      <c r="AE797" s="33"/>
      <c r="AF797" s="33"/>
    </row>
    <row r="798" spans="5:32" x14ac:dyDescent="0.35">
      <c r="E798" s="33"/>
      <c r="F798" s="33"/>
      <c r="G798" s="33"/>
      <c r="I798" s="33"/>
      <c r="J798" s="33"/>
      <c r="K798" s="33"/>
      <c r="L798" s="33"/>
      <c r="N798" s="33"/>
      <c r="P798" s="33"/>
      <c r="Q798" s="33"/>
      <c r="R798" s="33"/>
      <c r="T798" s="33"/>
      <c r="U798" s="33"/>
      <c r="V798" s="33"/>
      <c r="W798" s="33"/>
      <c r="X798" s="33"/>
      <c r="Y798" s="33"/>
      <c r="Z798" s="33"/>
      <c r="AA798" s="33"/>
      <c r="AE798" s="33"/>
      <c r="AF798" s="33"/>
    </row>
    <row r="799" spans="5:32" x14ac:dyDescent="0.35">
      <c r="E799" s="33"/>
      <c r="F799" s="33"/>
      <c r="G799" s="33"/>
      <c r="I799" s="33"/>
      <c r="J799" s="33"/>
      <c r="K799" s="33"/>
      <c r="L799" s="33"/>
      <c r="N799" s="33"/>
      <c r="P799" s="33"/>
      <c r="Q799" s="33"/>
      <c r="R799" s="33"/>
      <c r="T799" s="33"/>
      <c r="U799" s="33"/>
      <c r="V799" s="33"/>
      <c r="W799" s="33"/>
      <c r="X799" s="33"/>
      <c r="Y799" s="33"/>
      <c r="Z799" s="33"/>
      <c r="AA799" s="33"/>
      <c r="AE799" s="33"/>
      <c r="AF799" s="33"/>
    </row>
    <row r="800" spans="5:32" x14ac:dyDescent="0.35">
      <c r="E800" s="33"/>
      <c r="F800" s="33"/>
      <c r="G800" s="33"/>
      <c r="I800" s="33"/>
      <c r="J800" s="33"/>
      <c r="K800" s="33"/>
      <c r="L800" s="33"/>
      <c r="N800" s="33"/>
      <c r="P800" s="33"/>
      <c r="Q800" s="33"/>
      <c r="R800" s="33"/>
      <c r="T800" s="33"/>
      <c r="U800" s="33"/>
      <c r="V800" s="33"/>
      <c r="W800" s="33"/>
      <c r="X800" s="33"/>
      <c r="Y800" s="33"/>
      <c r="Z800" s="33"/>
      <c r="AA800" s="33"/>
      <c r="AE800" s="33"/>
      <c r="AF800" s="33"/>
    </row>
    <row r="801" spans="5:32" x14ac:dyDescent="0.35">
      <c r="E801" s="33"/>
      <c r="F801" s="33"/>
      <c r="G801" s="33"/>
      <c r="I801" s="33"/>
      <c r="J801" s="33"/>
      <c r="K801" s="33"/>
      <c r="L801" s="33"/>
      <c r="N801" s="33"/>
      <c r="P801" s="33"/>
      <c r="Q801" s="33"/>
      <c r="R801" s="33"/>
      <c r="T801" s="33"/>
      <c r="U801" s="33"/>
      <c r="V801" s="33"/>
      <c r="W801" s="33"/>
      <c r="X801" s="33"/>
      <c r="Y801" s="33"/>
      <c r="Z801" s="33"/>
      <c r="AA801" s="33"/>
      <c r="AE801" s="33"/>
      <c r="AF801" s="33"/>
    </row>
    <row r="802" spans="5:32" x14ac:dyDescent="0.35">
      <c r="E802" s="33"/>
      <c r="F802" s="33"/>
      <c r="G802" s="33"/>
      <c r="I802" s="33"/>
      <c r="J802" s="33"/>
      <c r="K802" s="33"/>
      <c r="L802" s="33"/>
      <c r="N802" s="33"/>
      <c r="P802" s="33"/>
      <c r="Q802" s="33"/>
      <c r="R802" s="33"/>
      <c r="T802" s="33"/>
      <c r="U802" s="33"/>
      <c r="V802" s="33"/>
      <c r="W802" s="33"/>
      <c r="X802" s="33"/>
      <c r="Y802" s="33"/>
      <c r="Z802" s="33"/>
      <c r="AA802" s="33"/>
      <c r="AE802" s="33"/>
      <c r="AF802" s="33"/>
    </row>
    <row r="803" spans="5:32" x14ac:dyDescent="0.35">
      <c r="E803" s="33"/>
      <c r="F803" s="33"/>
      <c r="G803" s="33"/>
      <c r="I803" s="33"/>
      <c r="J803" s="33"/>
      <c r="K803" s="33"/>
      <c r="L803" s="33"/>
      <c r="N803" s="33"/>
      <c r="P803" s="33"/>
      <c r="Q803" s="33"/>
      <c r="R803" s="33"/>
      <c r="T803" s="33"/>
      <c r="U803" s="33"/>
      <c r="V803" s="33"/>
      <c r="W803" s="33"/>
      <c r="X803" s="33"/>
      <c r="Y803" s="33"/>
      <c r="Z803" s="33"/>
      <c r="AA803" s="33"/>
      <c r="AE803" s="33"/>
      <c r="AF803" s="33"/>
    </row>
    <row r="804" spans="5:32" x14ac:dyDescent="0.35">
      <c r="E804" s="33"/>
      <c r="F804" s="33"/>
      <c r="G804" s="33"/>
      <c r="I804" s="33"/>
      <c r="J804" s="33"/>
      <c r="K804" s="33"/>
      <c r="L804" s="33"/>
      <c r="N804" s="33"/>
      <c r="P804" s="33"/>
      <c r="Q804" s="33"/>
      <c r="R804" s="33"/>
      <c r="T804" s="33"/>
      <c r="U804" s="33"/>
      <c r="V804" s="33"/>
      <c r="W804" s="33"/>
      <c r="X804" s="33"/>
      <c r="Y804" s="33"/>
      <c r="Z804" s="33"/>
      <c r="AA804" s="33"/>
      <c r="AE804" s="33"/>
      <c r="AF804" s="33"/>
    </row>
    <row r="805" spans="5:32" x14ac:dyDescent="0.35">
      <c r="E805" s="33"/>
      <c r="F805" s="33"/>
      <c r="G805" s="33"/>
      <c r="I805" s="33"/>
      <c r="J805" s="33"/>
      <c r="K805" s="33"/>
      <c r="L805" s="33"/>
      <c r="N805" s="33"/>
      <c r="P805" s="33"/>
      <c r="Q805" s="33"/>
      <c r="R805" s="33"/>
      <c r="T805" s="33"/>
      <c r="U805" s="33"/>
      <c r="V805" s="33"/>
      <c r="W805" s="33"/>
      <c r="X805" s="33"/>
      <c r="Y805" s="33"/>
      <c r="Z805" s="33"/>
      <c r="AA805" s="33"/>
      <c r="AE805" s="33"/>
      <c r="AF805" s="33"/>
    </row>
    <row r="806" spans="5:32" x14ac:dyDescent="0.35">
      <c r="E806" s="33"/>
      <c r="F806" s="33"/>
      <c r="G806" s="33"/>
      <c r="I806" s="33"/>
      <c r="J806" s="33"/>
      <c r="K806" s="33"/>
      <c r="L806" s="33"/>
      <c r="N806" s="33"/>
      <c r="P806" s="33"/>
      <c r="Q806" s="33"/>
      <c r="R806" s="33"/>
      <c r="T806" s="33"/>
      <c r="U806" s="33"/>
      <c r="V806" s="33"/>
      <c r="W806" s="33"/>
      <c r="X806" s="33"/>
      <c r="Y806" s="33"/>
      <c r="Z806" s="33"/>
      <c r="AA806" s="33"/>
      <c r="AE806" s="33"/>
      <c r="AF806" s="33"/>
    </row>
    <row r="807" spans="5:32" x14ac:dyDescent="0.35">
      <c r="E807" s="33"/>
      <c r="F807" s="33"/>
      <c r="G807" s="33"/>
      <c r="I807" s="33"/>
      <c r="J807" s="33"/>
      <c r="K807" s="33"/>
      <c r="L807" s="33"/>
      <c r="N807" s="33"/>
      <c r="P807" s="33"/>
      <c r="Q807" s="33"/>
      <c r="R807" s="33"/>
      <c r="T807" s="33"/>
      <c r="U807" s="33"/>
      <c r="V807" s="33"/>
      <c r="W807" s="33"/>
      <c r="X807" s="33"/>
      <c r="Y807" s="33"/>
      <c r="Z807" s="33"/>
      <c r="AA807" s="33"/>
      <c r="AE807" s="33"/>
      <c r="AF807" s="33"/>
    </row>
    <row r="808" spans="5:32" x14ac:dyDescent="0.35">
      <c r="E808" s="33"/>
      <c r="F808" s="33"/>
      <c r="G808" s="33"/>
      <c r="I808" s="33"/>
      <c r="J808" s="33"/>
      <c r="K808" s="33"/>
      <c r="L808" s="33"/>
      <c r="N808" s="33"/>
      <c r="P808" s="33"/>
      <c r="Q808" s="33"/>
      <c r="R808" s="33"/>
      <c r="T808" s="33"/>
      <c r="U808" s="33"/>
      <c r="V808" s="33"/>
      <c r="W808" s="33"/>
      <c r="X808" s="33"/>
      <c r="Y808" s="33"/>
      <c r="Z808" s="33"/>
      <c r="AA808" s="33"/>
      <c r="AE808" s="33"/>
      <c r="AF808" s="33"/>
    </row>
    <row r="809" spans="5:32" x14ac:dyDescent="0.35">
      <c r="E809" s="33"/>
      <c r="F809" s="33"/>
      <c r="G809" s="33"/>
      <c r="I809" s="33"/>
      <c r="J809" s="33"/>
      <c r="K809" s="33"/>
      <c r="L809" s="33"/>
      <c r="N809" s="33"/>
      <c r="P809" s="33"/>
      <c r="Q809" s="33"/>
      <c r="R809" s="33"/>
      <c r="T809" s="33"/>
      <c r="U809" s="33"/>
      <c r="V809" s="33"/>
      <c r="W809" s="33"/>
      <c r="X809" s="33"/>
      <c r="Y809" s="33"/>
      <c r="Z809" s="33"/>
      <c r="AA809" s="33"/>
      <c r="AE809" s="33"/>
      <c r="AF809" s="33"/>
    </row>
    <row r="810" spans="5:32" x14ac:dyDescent="0.35">
      <c r="E810" s="33"/>
      <c r="F810" s="33"/>
      <c r="G810" s="33"/>
      <c r="I810" s="33"/>
      <c r="J810" s="33"/>
      <c r="K810" s="33"/>
      <c r="L810" s="33"/>
      <c r="N810" s="33"/>
      <c r="P810" s="33"/>
      <c r="Q810" s="33"/>
      <c r="R810" s="33"/>
      <c r="T810" s="33"/>
      <c r="U810" s="33"/>
      <c r="V810" s="33"/>
      <c r="W810" s="33"/>
      <c r="X810" s="33"/>
      <c r="Y810" s="33"/>
      <c r="Z810" s="33"/>
      <c r="AA810" s="33"/>
      <c r="AE810" s="33"/>
      <c r="AF810" s="33"/>
    </row>
    <row r="811" spans="5:32" x14ac:dyDescent="0.35">
      <c r="E811" s="33"/>
      <c r="F811" s="33"/>
      <c r="G811" s="33"/>
      <c r="I811" s="33"/>
      <c r="J811" s="33"/>
      <c r="K811" s="33"/>
      <c r="L811" s="33"/>
      <c r="N811" s="33"/>
      <c r="P811" s="33"/>
      <c r="Q811" s="33"/>
      <c r="R811" s="33"/>
      <c r="T811" s="33"/>
      <c r="U811" s="33"/>
      <c r="V811" s="33"/>
      <c r="W811" s="33"/>
      <c r="X811" s="33"/>
      <c r="Y811" s="33"/>
      <c r="Z811" s="33"/>
      <c r="AA811" s="33"/>
      <c r="AE811" s="33"/>
      <c r="AF811" s="33"/>
    </row>
    <row r="812" spans="5:32" x14ac:dyDescent="0.35">
      <c r="E812" s="33"/>
      <c r="F812" s="33"/>
      <c r="G812" s="33"/>
      <c r="I812" s="33"/>
      <c r="J812" s="33"/>
      <c r="K812" s="33"/>
      <c r="L812" s="33"/>
      <c r="N812" s="33"/>
      <c r="P812" s="33"/>
      <c r="Q812" s="33"/>
      <c r="R812" s="33"/>
      <c r="T812" s="33"/>
      <c r="U812" s="33"/>
      <c r="V812" s="33"/>
      <c r="W812" s="33"/>
      <c r="X812" s="33"/>
      <c r="Y812" s="33"/>
      <c r="Z812" s="33"/>
      <c r="AA812" s="33"/>
      <c r="AE812" s="33"/>
      <c r="AF812" s="33"/>
    </row>
    <row r="813" spans="5:32" x14ac:dyDescent="0.35">
      <c r="E813" s="33"/>
      <c r="F813" s="33"/>
      <c r="G813" s="33"/>
      <c r="I813" s="33"/>
      <c r="J813" s="33"/>
      <c r="K813" s="33"/>
      <c r="L813" s="33"/>
      <c r="N813" s="33"/>
      <c r="P813" s="33"/>
      <c r="Q813" s="33"/>
      <c r="R813" s="33"/>
      <c r="T813" s="33"/>
      <c r="U813" s="33"/>
      <c r="V813" s="33"/>
      <c r="W813" s="33"/>
      <c r="X813" s="33"/>
      <c r="Y813" s="33"/>
      <c r="Z813" s="33"/>
      <c r="AA813" s="33"/>
      <c r="AE813" s="33"/>
      <c r="AF813" s="33"/>
    </row>
    <row r="814" spans="5:32" x14ac:dyDescent="0.35">
      <c r="E814" s="33"/>
      <c r="F814" s="33"/>
      <c r="G814" s="33"/>
      <c r="I814" s="33"/>
      <c r="J814" s="33"/>
      <c r="K814" s="33"/>
      <c r="L814" s="33"/>
      <c r="N814" s="33"/>
      <c r="P814" s="33"/>
      <c r="Q814" s="33"/>
      <c r="R814" s="33"/>
      <c r="T814" s="33"/>
      <c r="U814" s="33"/>
      <c r="V814" s="33"/>
      <c r="W814" s="33"/>
      <c r="X814" s="33"/>
      <c r="Y814" s="33"/>
      <c r="Z814" s="33"/>
      <c r="AA814" s="33"/>
      <c r="AE814" s="33"/>
      <c r="AF814" s="33"/>
    </row>
    <row r="815" spans="5:32" x14ac:dyDescent="0.35">
      <c r="E815" s="33"/>
      <c r="F815" s="33"/>
      <c r="G815" s="33"/>
      <c r="I815" s="33"/>
      <c r="J815" s="33"/>
      <c r="K815" s="33"/>
      <c r="L815" s="33"/>
      <c r="N815" s="33"/>
      <c r="P815" s="33"/>
      <c r="Q815" s="33"/>
      <c r="R815" s="33"/>
      <c r="T815" s="33"/>
      <c r="U815" s="33"/>
      <c r="V815" s="33"/>
      <c r="W815" s="33"/>
      <c r="X815" s="33"/>
      <c r="Y815" s="33"/>
      <c r="Z815" s="33"/>
      <c r="AA815" s="33"/>
      <c r="AE815" s="33"/>
      <c r="AF815" s="33"/>
    </row>
    <row r="816" spans="5:32" x14ac:dyDescent="0.35">
      <c r="E816" s="33"/>
      <c r="F816" s="33"/>
      <c r="G816" s="33"/>
      <c r="I816" s="33"/>
      <c r="J816" s="33"/>
      <c r="K816" s="33"/>
      <c r="L816" s="33"/>
      <c r="N816" s="33"/>
      <c r="P816" s="33"/>
      <c r="Q816" s="33"/>
      <c r="R816" s="33"/>
      <c r="T816" s="33"/>
      <c r="U816" s="33"/>
      <c r="V816" s="33"/>
      <c r="W816" s="33"/>
      <c r="X816" s="33"/>
      <c r="Y816" s="33"/>
      <c r="Z816" s="33"/>
      <c r="AA816" s="33"/>
      <c r="AE816" s="33"/>
      <c r="AF816" s="33"/>
    </row>
    <row r="817" spans="5:32" x14ac:dyDescent="0.35">
      <c r="E817" s="33"/>
      <c r="F817" s="33"/>
      <c r="G817" s="33"/>
      <c r="I817" s="33"/>
      <c r="J817" s="33"/>
      <c r="K817" s="33"/>
      <c r="L817" s="33"/>
      <c r="N817" s="33"/>
      <c r="P817" s="33"/>
      <c r="Q817" s="33"/>
      <c r="R817" s="33"/>
      <c r="T817" s="33"/>
      <c r="U817" s="33"/>
      <c r="V817" s="33"/>
      <c r="W817" s="33"/>
      <c r="X817" s="33"/>
      <c r="Y817" s="33"/>
      <c r="Z817" s="33"/>
      <c r="AA817" s="33"/>
      <c r="AE817" s="33"/>
      <c r="AF817" s="33"/>
    </row>
    <row r="818" spans="5:32" x14ac:dyDescent="0.35">
      <c r="E818" s="33"/>
      <c r="F818" s="33"/>
      <c r="G818" s="33"/>
      <c r="I818" s="33"/>
      <c r="J818" s="33"/>
      <c r="K818" s="33"/>
      <c r="L818" s="33"/>
      <c r="N818" s="33"/>
      <c r="P818" s="33"/>
      <c r="Q818" s="33"/>
      <c r="R818" s="33"/>
      <c r="T818" s="33"/>
      <c r="U818" s="33"/>
      <c r="V818" s="33"/>
      <c r="W818" s="33"/>
      <c r="X818" s="33"/>
      <c r="Y818" s="33"/>
      <c r="Z818" s="33"/>
      <c r="AA818" s="33"/>
      <c r="AE818" s="33"/>
      <c r="AF818" s="33"/>
    </row>
    <row r="819" spans="5:32" x14ac:dyDescent="0.35">
      <c r="E819" s="33"/>
      <c r="F819" s="33"/>
      <c r="G819" s="33"/>
      <c r="I819" s="33"/>
      <c r="J819" s="33"/>
      <c r="K819" s="33"/>
      <c r="L819" s="33"/>
      <c r="N819" s="33"/>
      <c r="P819" s="33"/>
      <c r="Q819" s="33"/>
      <c r="R819" s="33"/>
      <c r="T819" s="33"/>
      <c r="U819" s="33"/>
      <c r="V819" s="33"/>
      <c r="W819" s="33"/>
      <c r="X819" s="33"/>
      <c r="Y819" s="33"/>
      <c r="Z819" s="33"/>
      <c r="AA819" s="33"/>
      <c r="AE819" s="33"/>
      <c r="AF819" s="33"/>
    </row>
    <row r="820" spans="5:32" x14ac:dyDescent="0.35">
      <c r="E820" s="33"/>
      <c r="F820" s="33"/>
      <c r="G820" s="33"/>
      <c r="I820" s="33"/>
      <c r="J820" s="33"/>
      <c r="K820" s="33"/>
      <c r="L820" s="33"/>
      <c r="N820" s="33"/>
      <c r="P820" s="33"/>
      <c r="Q820" s="33"/>
      <c r="R820" s="33"/>
      <c r="T820" s="33"/>
      <c r="U820" s="33"/>
      <c r="V820" s="33"/>
      <c r="W820" s="33"/>
      <c r="X820" s="33"/>
      <c r="Y820" s="33"/>
      <c r="Z820" s="33"/>
      <c r="AA820" s="33"/>
      <c r="AE820" s="33"/>
      <c r="AF820" s="33"/>
    </row>
    <row r="821" spans="5:32" x14ac:dyDescent="0.35">
      <c r="E821" s="33"/>
      <c r="F821" s="33"/>
      <c r="G821" s="33"/>
      <c r="I821" s="33"/>
      <c r="J821" s="33"/>
      <c r="K821" s="33"/>
      <c r="L821" s="33"/>
      <c r="N821" s="33"/>
      <c r="P821" s="33"/>
      <c r="Q821" s="33"/>
      <c r="R821" s="33"/>
      <c r="T821" s="33"/>
      <c r="U821" s="33"/>
      <c r="V821" s="33"/>
      <c r="W821" s="33"/>
      <c r="X821" s="33"/>
      <c r="Y821" s="33"/>
      <c r="Z821" s="33"/>
      <c r="AA821" s="33"/>
      <c r="AE821" s="33"/>
      <c r="AF821" s="33"/>
    </row>
    <row r="822" spans="5:32" x14ac:dyDescent="0.35">
      <c r="E822" s="33"/>
      <c r="F822" s="33"/>
      <c r="G822" s="33"/>
      <c r="I822" s="33"/>
      <c r="J822" s="33"/>
      <c r="K822" s="33"/>
      <c r="L822" s="33"/>
      <c r="N822" s="33"/>
      <c r="P822" s="33"/>
      <c r="Q822" s="33"/>
      <c r="R822" s="33"/>
      <c r="T822" s="33"/>
      <c r="U822" s="33"/>
      <c r="V822" s="33"/>
      <c r="W822" s="33"/>
      <c r="X822" s="33"/>
      <c r="Y822" s="33"/>
      <c r="Z822" s="33"/>
      <c r="AA822" s="33"/>
      <c r="AE822" s="33"/>
      <c r="AF822" s="33"/>
    </row>
    <row r="823" spans="5:32" x14ac:dyDescent="0.35">
      <c r="E823" s="33"/>
      <c r="F823" s="33"/>
      <c r="G823" s="33"/>
      <c r="I823" s="33"/>
      <c r="J823" s="33"/>
      <c r="K823" s="33"/>
      <c r="L823" s="33"/>
      <c r="N823" s="33"/>
      <c r="P823" s="33"/>
      <c r="Q823" s="33"/>
      <c r="R823" s="33"/>
      <c r="T823" s="33"/>
      <c r="U823" s="33"/>
      <c r="V823" s="33"/>
      <c r="W823" s="33"/>
      <c r="X823" s="33"/>
      <c r="Y823" s="33"/>
      <c r="Z823" s="33"/>
      <c r="AA823" s="33"/>
      <c r="AE823" s="33"/>
      <c r="AF823" s="33"/>
    </row>
    <row r="824" spans="5:32" x14ac:dyDescent="0.35">
      <c r="E824" s="33"/>
      <c r="F824" s="33"/>
      <c r="G824" s="33"/>
      <c r="I824" s="33"/>
      <c r="J824" s="33"/>
      <c r="K824" s="33"/>
      <c r="L824" s="33"/>
      <c r="N824" s="33"/>
      <c r="P824" s="33"/>
      <c r="Q824" s="33"/>
      <c r="R824" s="33"/>
      <c r="T824" s="33"/>
      <c r="U824" s="33"/>
      <c r="V824" s="33"/>
      <c r="W824" s="33"/>
      <c r="X824" s="33"/>
      <c r="Y824" s="33"/>
      <c r="Z824" s="33"/>
      <c r="AA824" s="33"/>
      <c r="AE824" s="33"/>
      <c r="AF824" s="33"/>
    </row>
    <row r="825" spans="5:32" x14ac:dyDescent="0.35">
      <c r="E825" s="33"/>
      <c r="F825" s="33"/>
      <c r="G825" s="33"/>
      <c r="I825" s="33"/>
      <c r="J825" s="33"/>
      <c r="K825" s="33"/>
      <c r="L825" s="33"/>
      <c r="N825" s="33"/>
      <c r="P825" s="33"/>
      <c r="Q825" s="33"/>
      <c r="R825" s="33"/>
      <c r="T825" s="33"/>
      <c r="U825" s="33"/>
      <c r="V825" s="33"/>
      <c r="W825" s="33"/>
      <c r="X825" s="33"/>
      <c r="Y825" s="33"/>
      <c r="Z825" s="33"/>
      <c r="AA825" s="33"/>
      <c r="AE825" s="33"/>
      <c r="AF825" s="33"/>
    </row>
    <row r="826" spans="5:32" x14ac:dyDescent="0.35">
      <c r="E826" s="33"/>
      <c r="F826" s="33"/>
      <c r="G826" s="33"/>
      <c r="I826" s="33"/>
      <c r="J826" s="33"/>
      <c r="K826" s="33"/>
      <c r="L826" s="33"/>
      <c r="N826" s="33"/>
      <c r="P826" s="33"/>
      <c r="Q826" s="33"/>
      <c r="R826" s="33"/>
      <c r="T826" s="33"/>
      <c r="U826" s="33"/>
      <c r="V826" s="33"/>
      <c r="W826" s="33"/>
      <c r="X826" s="33"/>
      <c r="Y826" s="33"/>
      <c r="Z826" s="33"/>
      <c r="AA826" s="33"/>
      <c r="AE826" s="33"/>
      <c r="AF826" s="33"/>
    </row>
    <row r="827" spans="5:32" x14ac:dyDescent="0.35">
      <c r="E827" s="33"/>
      <c r="F827" s="33"/>
      <c r="G827" s="33"/>
      <c r="I827" s="33"/>
      <c r="J827" s="33"/>
      <c r="K827" s="33"/>
      <c r="L827" s="33"/>
      <c r="N827" s="33"/>
      <c r="P827" s="33"/>
      <c r="Q827" s="33"/>
      <c r="R827" s="33"/>
      <c r="T827" s="33"/>
      <c r="U827" s="33"/>
      <c r="V827" s="33"/>
      <c r="W827" s="33"/>
      <c r="X827" s="33"/>
      <c r="Y827" s="33"/>
      <c r="Z827" s="33"/>
      <c r="AA827" s="33"/>
      <c r="AE827" s="33"/>
      <c r="AF827" s="33"/>
    </row>
    <row r="828" spans="5:32" x14ac:dyDescent="0.35">
      <c r="E828" s="33"/>
      <c r="F828" s="33"/>
      <c r="G828" s="33"/>
      <c r="I828" s="33"/>
      <c r="J828" s="33"/>
      <c r="K828" s="33"/>
      <c r="L828" s="33"/>
      <c r="N828" s="33"/>
      <c r="P828" s="33"/>
      <c r="Q828" s="33"/>
      <c r="R828" s="33"/>
      <c r="T828" s="33"/>
      <c r="U828" s="33"/>
      <c r="V828" s="33"/>
      <c r="W828" s="33"/>
      <c r="X828" s="33"/>
      <c r="Y828" s="33"/>
      <c r="Z828" s="33"/>
      <c r="AA828" s="33"/>
      <c r="AE828" s="33"/>
      <c r="AF828" s="33"/>
    </row>
    <row r="829" spans="5:32" x14ac:dyDescent="0.35">
      <c r="E829" s="33"/>
      <c r="F829" s="33"/>
      <c r="G829" s="33"/>
      <c r="I829" s="33"/>
      <c r="J829" s="33"/>
      <c r="K829" s="33"/>
      <c r="L829" s="33"/>
      <c r="N829" s="33"/>
      <c r="P829" s="33"/>
      <c r="Q829" s="33"/>
      <c r="R829" s="33"/>
      <c r="T829" s="33"/>
      <c r="U829" s="33"/>
      <c r="V829" s="33"/>
      <c r="W829" s="33"/>
      <c r="X829" s="33"/>
      <c r="Y829" s="33"/>
      <c r="Z829" s="33"/>
      <c r="AA829" s="33"/>
      <c r="AE829" s="33"/>
      <c r="AF829" s="33"/>
    </row>
    <row r="830" spans="5:32" x14ac:dyDescent="0.35">
      <c r="E830" s="33"/>
      <c r="F830" s="33"/>
      <c r="G830" s="33"/>
      <c r="I830" s="33"/>
      <c r="J830" s="33"/>
      <c r="K830" s="33"/>
      <c r="L830" s="33"/>
      <c r="N830" s="33"/>
      <c r="P830" s="33"/>
      <c r="Q830" s="33"/>
      <c r="R830" s="33"/>
      <c r="T830" s="33"/>
      <c r="U830" s="33"/>
      <c r="V830" s="33"/>
      <c r="W830" s="33"/>
      <c r="X830" s="33"/>
      <c r="Y830" s="33"/>
      <c r="Z830" s="33"/>
      <c r="AA830" s="33"/>
      <c r="AE830" s="33"/>
      <c r="AF830" s="33"/>
    </row>
    <row r="831" spans="5:32" x14ac:dyDescent="0.35">
      <c r="E831" s="33"/>
      <c r="F831" s="33"/>
      <c r="G831" s="33"/>
      <c r="I831" s="33"/>
      <c r="J831" s="33"/>
      <c r="K831" s="33"/>
      <c r="L831" s="33"/>
      <c r="N831" s="33"/>
      <c r="P831" s="33"/>
      <c r="Q831" s="33"/>
      <c r="R831" s="33"/>
      <c r="T831" s="33"/>
      <c r="U831" s="33"/>
      <c r="V831" s="33"/>
      <c r="W831" s="33"/>
      <c r="X831" s="33"/>
      <c r="Y831" s="33"/>
      <c r="Z831" s="33"/>
      <c r="AA831" s="33"/>
      <c r="AE831" s="33"/>
      <c r="AF831" s="33"/>
    </row>
    <row r="832" spans="5:32" x14ac:dyDescent="0.35">
      <c r="E832" s="33"/>
      <c r="F832" s="33"/>
      <c r="G832" s="33"/>
      <c r="I832" s="33"/>
      <c r="J832" s="33"/>
      <c r="K832" s="33"/>
      <c r="L832" s="33"/>
      <c r="N832" s="33"/>
      <c r="P832" s="33"/>
      <c r="Q832" s="33"/>
      <c r="R832" s="33"/>
      <c r="T832" s="33"/>
      <c r="U832" s="33"/>
      <c r="V832" s="33"/>
      <c r="W832" s="33"/>
      <c r="X832" s="33"/>
      <c r="Y832" s="33"/>
      <c r="Z832" s="33"/>
      <c r="AA832" s="33"/>
      <c r="AE832" s="33"/>
      <c r="AF832" s="33"/>
    </row>
    <row r="833" spans="5:32" x14ac:dyDescent="0.35">
      <c r="E833" s="33"/>
      <c r="F833" s="33"/>
      <c r="G833" s="33"/>
      <c r="I833" s="33"/>
      <c r="J833" s="33"/>
      <c r="K833" s="33"/>
      <c r="L833" s="33"/>
      <c r="N833" s="33"/>
      <c r="P833" s="33"/>
      <c r="Q833" s="33"/>
      <c r="R833" s="33"/>
      <c r="T833" s="33"/>
      <c r="U833" s="33"/>
      <c r="V833" s="33"/>
      <c r="W833" s="33"/>
      <c r="X833" s="33"/>
      <c r="Y833" s="33"/>
      <c r="Z833" s="33"/>
      <c r="AA833" s="33"/>
      <c r="AE833" s="33"/>
      <c r="AF833" s="33"/>
    </row>
    <row r="834" spans="5:32" x14ac:dyDescent="0.35">
      <c r="E834" s="33"/>
      <c r="F834" s="33"/>
      <c r="G834" s="33"/>
      <c r="I834" s="33"/>
      <c r="J834" s="33"/>
      <c r="K834" s="33"/>
      <c r="L834" s="33"/>
      <c r="N834" s="33"/>
      <c r="P834" s="33"/>
      <c r="Q834" s="33"/>
      <c r="R834" s="33"/>
      <c r="T834" s="33"/>
      <c r="U834" s="33"/>
      <c r="V834" s="33"/>
      <c r="W834" s="33"/>
      <c r="X834" s="33"/>
      <c r="Y834" s="33"/>
      <c r="Z834" s="33"/>
      <c r="AA834" s="33"/>
      <c r="AE834" s="33"/>
      <c r="AF834" s="33"/>
    </row>
    <row r="835" spans="5:32" x14ac:dyDescent="0.35">
      <c r="E835" s="33"/>
      <c r="F835" s="33"/>
      <c r="G835" s="33"/>
      <c r="I835" s="33"/>
      <c r="J835" s="33"/>
      <c r="K835" s="33"/>
      <c r="L835" s="33"/>
      <c r="N835" s="33"/>
      <c r="P835" s="33"/>
      <c r="Q835" s="33"/>
      <c r="R835" s="33"/>
      <c r="T835" s="33"/>
      <c r="U835" s="33"/>
      <c r="V835" s="33"/>
      <c r="W835" s="33"/>
      <c r="X835" s="33"/>
      <c r="Y835" s="33"/>
      <c r="Z835" s="33"/>
      <c r="AA835" s="33"/>
      <c r="AE835" s="33"/>
      <c r="AF835" s="33"/>
    </row>
    <row r="836" spans="5:32" x14ac:dyDescent="0.35">
      <c r="E836" s="33"/>
      <c r="F836" s="33"/>
      <c r="G836" s="33"/>
      <c r="I836" s="33"/>
      <c r="J836" s="33"/>
      <c r="K836" s="33"/>
      <c r="L836" s="33"/>
      <c r="N836" s="33"/>
      <c r="P836" s="33"/>
      <c r="Q836" s="33"/>
      <c r="R836" s="33"/>
      <c r="T836" s="33"/>
      <c r="U836" s="33"/>
      <c r="V836" s="33"/>
      <c r="W836" s="33"/>
      <c r="X836" s="33"/>
      <c r="Y836" s="33"/>
      <c r="Z836" s="33"/>
      <c r="AA836" s="33"/>
      <c r="AE836" s="33"/>
      <c r="AF836" s="33"/>
    </row>
    <row r="837" spans="5:32" x14ac:dyDescent="0.35">
      <c r="E837" s="33"/>
      <c r="F837" s="33"/>
      <c r="G837" s="33"/>
      <c r="I837" s="33"/>
      <c r="J837" s="33"/>
      <c r="K837" s="33"/>
      <c r="L837" s="33"/>
      <c r="N837" s="33"/>
      <c r="P837" s="33"/>
      <c r="Q837" s="33"/>
      <c r="R837" s="33"/>
      <c r="T837" s="33"/>
      <c r="U837" s="33"/>
      <c r="V837" s="33"/>
      <c r="W837" s="33"/>
      <c r="X837" s="33"/>
      <c r="Y837" s="33"/>
      <c r="Z837" s="33"/>
      <c r="AA837" s="33"/>
      <c r="AE837" s="33"/>
      <c r="AF837" s="33"/>
    </row>
    <row r="838" spans="5:32" x14ac:dyDescent="0.35">
      <c r="E838" s="33"/>
      <c r="F838" s="33"/>
      <c r="G838" s="33"/>
      <c r="I838" s="33"/>
      <c r="J838" s="33"/>
      <c r="K838" s="33"/>
      <c r="L838" s="33"/>
      <c r="N838" s="33"/>
      <c r="P838" s="33"/>
      <c r="Q838" s="33"/>
      <c r="R838" s="33"/>
      <c r="T838" s="33"/>
      <c r="U838" s="33"/>
      <c r="V838" s="33"/>
      <c r="W838" s="33"/>
      <c r="X838" s="33"/>
      <c r="Y838" s="33"/>
      <c r="Z838" s="33"/>
      <c r="AA838" s="33"/>
      <c r="AE838" s="33"/>
      <c r="AF838" s="33"/>
    </row>
    <row r="839" spans="5:32" x14ac:dyDescent="0.35">
      <c r="E839" s="33"/>
      <c r="F839" s="33"/>
      <c r="G839" s="33"/>
      <c r="I839" s="33"/>
      <c r="J839" s="33"/>
      <c r="K839" s="33"/>
      <c r="L839" s="33"/>
      <c r="N839" s="33"/>
      <c r="P839" s="33"/>
      <c r="Q839" s="33"/>
      <c r="R839" s="33"/>
      <c r="T839" s="33"/>
      <c r="U839" s="33"/>
      <c r="V839" s="33"/>
      <c r="W839" s="33"/>
      <c r="X839" s="33"/>
      <c r="Y839" s="33"/>
      <c r="Z839" s="33"/>
      <c r="AA839" s="33"/>
      <c r="AE839" s="33"/>
      <c r="AF839" s="33"/>
    </row>
    <row r="840" spans="5:32" x14ac:dyDescent="0.35">
      <c r="E840" s="33"/>
      <c r="F840" s="33"/>
      <c r="G840" s="33"/>
      <c r="I840" s="33"/>
      <c r="J840" s="33"/>
      <c r="K840" s="33"/>
      <c r="L840" s="33"/>
      <c r="N840" s="33"/>
      <c r="P840" s="33"/>
      <c r="Q840" s="33"/>
      <c r="R840" s="33"/>
      <c r="T840" s="33"/>
      <c r="U840" s="33"/>
      <c r="V840" s="33"/>
      <c r="W840" s="33"/>
      <c r="X840" s="33"/>
      <c r="Y840" s="33"/>
      <c r="Z840" s="33"/>
      <c r="AA840" s="33"/>
      <c r="AE840" s="33"/>
      <c r="AF840" s="33"/>
    </row>
    <row r="841" spans="5:32" x14ac:dyDescent="0.35">
      <c r="E841" s="33"/>
      <c r="F841" s="33"/>
      <c r="G841" s="33"/>
      <c r="I841" s="33"/>
      <c r="J841" s="33"/>
      <c r="K841" s="33"/>
      <c r="L841" s="33"/>
      <c r="N841" s="33"/>
      <c r="P841" s="33"/>
      <c r="Q841" s="33"/>
      <c r="R841" s="33"/>
      <c r="T841" s="33"/>
      <c r="U841" s="33"/>
      <c r="V841" s="33"/>
      <c r="W841" s="33"/>
      <c r="X841" s="33"/>
      <c r="Y841" s="33"/>
      <c r="Z841" s="33"/>
      <c r="AA841" s="33"/>
      <c r="AE841" s="33"/>
      <c r="AF841" s="33"/>
    </row>
    <row r="842" spans="5:32" x14ac:dyDescent="0.35">
      <c r="E842" s="33"/>
      <c r="F842" s="33"/>
      <c r="G842" s="33"/>
      <c r="I842" s="33"/>
      <c r="J842" s="33"/>
      <c r="K842" s="33"/>
      <c r="L842" s="33"/>
      <c r="N842" s="33"/>
      <c r="P842" s="33"/>
      <c r="Q842" s="33"/>
      <c r="R842" s="33"/>
      <c r="T842" s="33"/>
      <c r="U842" s="33"/>
      <c r="V842" s="33"/>
      <c r="W842" s="33"/>
      <c r="X842" s="33"/>
      <c r="Y842" s="33"/>
      <c r="Z842" s="33"/>
      <c r="AA842" s="33"/>
      <c r="AE842" s="33"/>
      <c r="AF842" s="33"/>
    </row>
    <row r="843" spans="5:32" x14ac:dyDescent="0.35">
      <c r="E843" s="33"/>
      <c r="F843" s="33"/>
      <c r="G843" s="33"/>
      <c r="I843" s="33"/>
      <c r="J843" s="33"/>
      <c r="K843" s="33"/>
      <c r="L843" s="33"/>
      <c r="N843" s="33"/>
      <c r="P843" s="33"/>
      <c r="Q843" s="33"/>
      <c r="R843" s="33"/>
      <c r="T843" s="33"/>
      <c r="U843" s="33"/>
      <c r="V843" s="33"/>
      <c r="W843" s="33"/>
      <c r="X843" s="33"/>
      <c r="Y843" s="33"/>
      <c r="Z843" s="33"/>
      <c r="AA843" s="33"/>
      <c r="AE843" s="33"/>
      <c r="AF843" s="33"/>
    </row>
    <row r="844" spans="5:32" x14ac:dyDescent="0.35">
      <c r="E844" s="33"/>
      <c r="F844" s="33"/>
      <c r="G844" s="33"/>
      <c r="I844" s="33"/>
      <c r="J844" s="33"/>
      <c r="K844" s="33"/>
      <c r="L844" s="33"/>
      <c r="N844" s="33"/>
      <c r="P844" s="33"/>
      <c r="Q844" s="33"/>
      <c r="R844" s="33"/>
      <c r="T844" s="33"/>
      <c r="U844" s="33"/>
      <c r="V844" s="33"/>
      <c r="W844" s="33"/>
      <c r="X844" s="33"/>
      <c r="Y844" s="33"/>
      <c r="Z844" s="33"/>
      <c r="AA844" s="33"/>
      <c r="AE844" s="33"/>
      <c r="AF844" s="33"/>
    </row>
    <row r="845" spans="5:32" x14ac:dyDescent="0.35">
      <c r="E845" s="33"/>
      <c r="F845" s="33"/>
      <c r="G845" s="33"/>
      <c r="I845" s="33"/>
      <c r="J845" s="33"/>
      <c r="K845" s="33"/>
      <c r="L845" s="33"/>
      <c r="N845" s="33"/>
      <c r="P845" s="33"/>
      <c r="Q845" s="33"/>
      <c r="R845" s="33"/>
      <c r="T845" s="33"/>
      <c r="U845" s="33"/>
      <c r="V845" s="33"/>
      <c r="W845" s="33"/>
      <c r="X845" s="33"/>
      <c r="Y845" s="33"/>
      <c r="Z845" s="33"/>
      <c r="AA845" s="33"/>
      <c r="AE845" s="33"/>
      <c r="AF845" s="33"/>
    </row>
    <row r="846" spans="5:32" x14ac:dyDescent="0.35">
      <c r="E846" s="33"/>
      <c r="F846" s="33"/>
      <c r="G846" s="33"/>
      <c r="I846" s="33"/>
      <c r="J846" s="33"/>
      <c r="K846" s="33"/>
      <c r="L846" s="33"/>
      <c r="N846" s="33"/>
      <c r="P846" s="33"/>
      <c r="Q846" s="33"/>
      <c r="R846" s="33"/>
      <c r="T846" s="33"/>
      <c r="U846" s="33"/>
      <c r="V846" s="33"/>
      <c r="W846" s="33"/>
      <c r="X846" s="33"/>
      <c r="Y846" s="33"/>
      <c r="Z846" s="33"/>
      <c r="AA846" s="33"/>
      <c r="AE846" s="33"/>
      <c r="AF846" s="33"/>
    </row>
    <row r="847" spans="5:32" x14ac:dyDescent="0.35">
      <c r="E847" s="33"/>
      <c r="F847" s="33"/>
      <c r="G847" s="33"/>
      <c r="I847" s="33"/>
      <c r="J847" s="33"/>
      <c r="K847" s="33"/>
      <c r="L847" s="33"/>
      <c r="N847" s="33"/>
      <c r="P847" s="33"/>
      <c r="Q847" s="33"/>
      <c r="R847" s="33"/>
      <c r="T847" s="33"/>
      <c r="U847" s="33"/>
      <c r="V847" s="33"/>
      <c r="W847" s="33"/>
      <c r="X847" s="33"/>
      <c r="Y847" s="33"/>
      <c r="Z847" s="33"/>
      <c r="AA847" s="33"/>
      <c r="AE847" s="33"/>
      <c r="AF847" s="33"/>
    </row>
    <row r="848" spans="5:32" x14ac:dyDescent="0.35">
      <c r="E848" s="33"/>
      <c r="F848" s="33"/>
      <c r="G848" s="33"/>
      <c r="I848" s="33"/>
      <c r="J848" s="33"/>
      <c r="K848" s="33"/>
      <c r="L848" s="33"/>
      <c r="N848" s="33"/>
      <c r="P848" s="33"/>
      <c r="Q848" s="33"/>
      <c r="R848" s="33"/>
      <c r="T848" s="33"/>
      <c r="U848" s="33"/>
      <c r="V848" s="33"/>
      <c r="W848" s="33"/>
      <c r="X848" s="33"/>
      <c r="Y848" s="33"/>
      <c r="Z848" s="33"/>
      <c r="AA848" s="33"/>
      <c r="AE848" s="33"/>
      <c r="AF848" s="33"/>
    </row>
    <row r="849" spans="5:32" x14ac:dyDescent="0.35">
      <c r="E849" s="33"/>
      <c r="F849" s="33"/>
      <c r="G849" s="33"/>
      <c r="I849" s="33"/>
      <c r="J849" s="33"/>
      <c r="K849" s="33"/>
      <c r="L849" s="33"/>
      <c r="N849" s="33"/>
      <c r="P849" s="33"/>
      <c r="Q849" s="33"/>
      <c r="R849" s="33"/>
      <c r="T849" s="33"/>
      <c r="U849" s="33"/>
      <c r="V849" s="33"/>
      <c r="W849" s="33"/>
      <c r="X849" s="33"/>
      <c r="Y849" s="33"/>
      <c r="Z849" s="33"/>
      <c r="AA849" s="33"/>
      <c r="AE849" s="33"/>
      <c r="AF849" s="33"/>
    </row>
    <row r="850" spans="5:32" x14ac:dyDescent="0.35">
      <c r="E850" s="33"/>
      <c r="F850" s="33"/>
      <c r="G850" s="33"/>
      <c r="I850" s="33"/>
      <c r="J850" s="33"/>
      <c r="K850" s="33"/>
      <c r="L850" s="33"/>
      <c r="N850" s="33"/>
      <c r="P850" s="33"/>
      <c r="Q850" s="33"/>
      <c r="R850" s="33"/>
      <c r="T850" s="33"/>
      <c r="U850" s="33"/>
      <c r="V850" s="33"/>
      <c r="W850" s="33"/>
      <c r="X850" s="33"/>
      <c r="Y850" s="33"/>
      <c r="Z850" s="33"/>
      <c r="AA850" s="33"/>
      <c r="AE850" s="33"/>
      <c r="AF850" s="33"/>
    </row>
    <row r="851" spans="5:32" x14ac:dyDescent="0.35">
      <c r="E851" s="33"/>
      <c r="F851" s="33"/>
      <c r="G851" s="33"/>
      <c r="I851" s="33"/>
      <c r="J851" s="33"/>
      <c r="K851" s="33"/>
      <c r="L851" s="33"/>
      <c r="N851" s="33"/>
      <c r="P851" s="33"/>
      <c r="Q851" s="33"/>
      <c r="R851" s="33"/>
      <c r="T851" s="33"/>
      <c r="U851" s="33"/>
      <c r="V851" s="33"/>
      <c r="W851" s="33"/>
      <c r="X851" s="33"/>
      <c r="Y851" s="33"/>
      <c r="Z851" s="33"/>
      <c r="AA851" s="33"/>
      <c r="AE851" s="33"/>
      <c r="AF851" s="33"/>
    </row>
    <row r="852" spans="5:32" x14ac:dyDescent="0.35">
      <c r="E852" s="33"/>
      <c r="F852" s="33"/>
      <c r="G852" s="33"/>
      <c r="I852" s="33"/>
      <c r="J852" s="33"/>
      <c r="K852" s="33"/>
      <c r="L852" s="33"/>
      <c r="N852" s="33"/>
      <c r="P852" s="33"/>
      <c r="Q852" s="33"/>
      <c r="R852" s="33"/>
      <c r="T852" s="33"/>
      <c r="U852" s="33"/>
      <c r="V852" s="33"/>
      <c r="W852" s="33"/>
      <c r="X852" s="33"/>
      <c r="Y852" s="33"/>
      <c r="Z852" s="33"/>
      <c r="AA852" s="33"/>
      <c r="AE852" s="33"/>
      <c r="AF852" s="33"/>
    </row>
    <row r="853" spans="5:32" x14ac:dyDescent="0.35">
      <c r="E853" s="33"/>
      <c r="F853" s="33"/>
      <c r="G853" s="33"/>
      <c r="I853" s="33"/>
      <c r="J853" s="33"/>
      <c r="K853" s="33"/>
      <c r="L853" s="33"/>
      <c r="N853" s="33"/>
      <c r="P853" s="33"/>
      <c r="Q853" s="33"/>
      <c r="R853" s="33"/>
      <c r="T853" s="33"/>
      <c r="U853" s="33"/>
      <c r="V853" s="33"/>
      <c r="W853" s="33"/>
      <c r="X853" s="33"/>
      <c r="Y853" s="33"/>
      <c r="Z853" s="33"/>
      <c r="AA853" s="33"/>
      <c r="AE853" s="33"/>
      <c r="AF853" s="33"/>
    </row>
    <row r="854" spans="5:32" x14ac:dyDescent="0.35">
      <c r="E854" s="33"/>
      <c r="F854" s="33"/>
      <c r="G854" s="33"/>
      <c r="I854" s="33"/>
      <c r="J854" s="33"/>
      <c r="K854" s="33"/>
      <c r="L854" s="33"/>
      <c r="N854" s="33"/>
      <c r="P854" s="33"/>
      <c r="Q854" s="33"/>
      <c r="R854" s="33"/>
      <c r="T854" s="33"/>
      <c r="U854" s="33"/>
      <c r="V854" s="33"/>
      <c r="W854" s="33"/>
      <c r="X854" s="33"/>
      <c r="Y854" s="33"/>
      <c r="Z854" s="33"/>
      <c r="AA854" s="33"/>
      <c r="AE854" s="33"/>
      <c r="AF854" s="33"/>
    </row>
    <row r="855" spans="5:32" x14ac:dyDescent="0.35">
      <c r="E855" s="33"/>
      <c r="F855" s="33"/>
      <c r="G855" s="33"/>
      <c r="I855" s="33"/>
      <c r="J855" s="33"/>
      <c r="K855" s="33"/>
      <c r="L855" s="33"/>
      <c r="N855" s="33"/>
      <c r="P855" s="33"/>
      <c r="Q855" s="33"/>
      <c r="R855" s="33"/>
      <c r="T855" s="33"/>
      <c r="U855" s="33"/>
      <c r="V855" s="33"/>
      <c r="W855" s="33"/>
      <c r="X855" s="33"/>
      <c r="Y855" s="33"/>
      <c r="Z855" s="33"/>
      <c r="AA855" s="33"/>
      <c r="AE855" s="33"/>
      <c r="AF855" s="33"/>
    </row>
    <row r="856" spans="5:32" x14ac:dyDescent="0.35">
      <c r="E856" s="33"/>
      <c r="F856" s="33"/>
      <c r="G856" s="33"/>
      <c r="I856" s="33"/>
      <c r="J856" s="33"/>
      <c r="K856" s="33"/>
      <c r="L856" s="33"/>
      <c r="N856" s="33"/>
      <c r="P856" s="33"/>
      <c r="Q856" s="33"/>
      <c r="R856" s="33"/>
      <c r="T856" s="33"/>
      <c r="U856" s="33"/>
      <c r="V856" s="33"/>
      <c r="W856" s="33"/>
      <c r="X856" s="33"/>
      <c r="Y856" s="33"/>
      <c r="Z856" s="33"/>
      <c r="AA856" s="33"/>
      <c r="AE856" s="33"/>
      <c r="AF856" s="33"/>
    </row>
    <row r="857" spans="5:32" x14ac:dyDescent="0.35">
      <c r="E857" s="33"/>
      <c r="F857" s="33"/>
      <c r="G857" s="33"/>
      <c r="I857" s="33"/>
      <c r="J857" s="33"/>
      <c r="K857" s="33"/>
      <c r="L857" s="33"/>
      <c r="N857" s="33"/>
      <c r="P857" s="33"/>
      <c r="Q857" s="33"/>
      <c r="R857" s="33"/>
      <c r="T857" s="33"/>
      <c r="U857" s="33"/>
      <c r="V857" s="33"/>
      <c r="W857" s="33"/>
      <c r="X857" s="33"/>
      <c r="Y857" s="33"/>
      <c r="Z857" s="33"/>
      <c r="AA857" s="33"/>
      <c r="AE857" s="33"/>
      <c r="AF857" s="33"/>
    </row>
    <row r="858" spans="5:32" x14ac:dyDescent="0.35">
      <c r="E858" s="33"/>
      <c r="F858" s="33"/>
      <c r="G858" s="33"/>
      <c r="I858" s="33"/>
      <c r="J858" s="33"/>
      <c r="K858" s="33"/>
      <c r="L858" s="33"/>
      <c r="N858" s="33"/>
      <c r="P858" s="33"/>
      <c r="Q858" s="33"/>
      <c r="R858" s="33"/>
      <c r="T858" s="33"/>
      <c r="U858" s="33"/>
      <c r="V858" s="33"/>
      <c r="W858" s="33"/>
      <c r="X858" s="33"/>
      <c r="Y858" s="33"/>
      <c r="Z858" s="33"/>
      <c r="AA858" s="33"/>
      <c r="AE858" s="33"/>
      <c r="AF858" s="33"/>
    </row>
    <row r="859" spans="5:32" x14ac:dyDescent="0.35">
      <c r="E859" s="33"/>
      <c r="F859" s="33"/>
      <c r="G859" s="33"/>
      <c r="I859" s="33"/>
      <c r="J859" s="33"/>
      <c r="K859" s="33"/>
      <c r="L859" s="33"/>
      <c r="N859" s="33"/>
      <c r="P859" s="33"/>
      <c r="Q859" s="33"/>
      <c r="R859" s="33"/>
      <c r="T859" s="33"/>
      <c r="U859" s="33"/>
      <c r="V859" s="33"/>
      <c r="W859" s="33"/>
      <c r="X859" s="33"/>
      <c r="Y859" s="33"/>
      <c r="Z859" s="33"/>
      <c r="AA859" s="33"/>
      <c r="AE859" s="33"/>
      <c r="AF859" s="33"/>
    </row>
    <row r="860" spans="5:32" x14ac:dyDescent="0.35">
      <c r="E860" s="33"/>
      <c r="F860" s="33"/>
      <c r="G860" s="33"/>
      <c r="I860" s="33"/>
      <c r="J860" s="33"/>
      <c r="K860" s="33"/>
      <c r="L860" s="33"/>
      <c r="N860" s="33"/>
      <c r="P860" s="33"/>
      <c r="Q860" s="33"/>
      <c r="R860" s="33"/>
      <c r="T860" s="33"/>
      <c r="U860" s="33"/>
      <c r="V860" s="33"/>
      <c r="W860" s="33"/>
      <c r="X860" s="33"/>
      <c r="Y860" s="33"/>
      <c r="Z860" s="33"/>
      <c r="AA860" s="33"/>
      <c r="AE860" s="33"/>
      <c r="AF860" s="33"/>
    </row>
    <row r="861" spans="5:32" x14ac:dyDescent="0.35">
      <c r="E861" s="33"/>
      <c r="F861" s="33"/>
      <c r="G861" s="33"/>
      <c r="I861" s="33"/>
      <c r="J861" s="33"/>
      <c r="K861" s="33"/>
      <c r="L861" s="33"/>
      <c r="N861" s="33"/>
      <c r="P861" s="33"/>
      <c r="Q861" s="33"/>
      <c r="R861" s="33"/>
      <c r="T861" s="33"/>
      <c r="U861" s="33"/>
      <c r="V861" s="33"/>
      <c r="W861" s="33"/>
      <c r="X861" s="33"/>
      <c r="Y861" s="33"/>
      <c r="Z861" s="33"/>
      <c r="AA861" s="33"/>
      <c r="AE861" s="33"/>
      <c r="AF861" s="33"/>
    </row>
    <row r="862" spans="5:32" x14ac:dyDescent="0.35">
      <c r="E862" s="33"/>
      <c r="F862" s="33"/>
      <c r="G862" s="33"/>
      <c r="I862" s="33"/>
      <c r="J862" s="33"/>
      <c r="K862" s="33"/>
      <c r="L862" s="33"/>
      <c r="N862" s="33"/>
      <c r="P862" s="33"/>
      <c r="Q862" s="33"/>
      <c r="R862" s="33"/>
      <c r="T862" s="33"/>
      <c r="U862" s="33"/>
      <c r="V862" s="33"/>
      <c r="W862" s="33"/>
      <c r="X862" s="33"/>
      <c r="Y862" s="33"/>
      <c r="Z862" s="33"/>
      <c r="AA862" s="33"/>
      <c r="AE862" s="33"/>
      <c r="AF862" s="33"/>
    </row>
    <row r="863" spans="5:32" x14ac:dyDescent="0.35">
      <c r="E863" s="33"/>
      <c r="F863" s="33"/>
      <c r="G863" s="33"/>
      <c r="I863" s="33"/>
      <c r="J863" s="33"/>
      <c r="K863" s="33"/>
      <c r="L863" s="33"/>
      <c r="N863" s="33"/>
      <c r="P863" s="33"/>
      <c r="Q863" s="33"/>
      <c r="R863" s="33"/>
      <c r="T863" s="33"/>
      <c r="U863" s="33"/>
      <c r="V863" s="33"/>
      <c r="W863" s="33"/>
      <c r="X863" s="33"/>
      <c r="Y863" s="33"/>
      <c r="Z863" s="33"/>
      <c r="AA863" s="33"/>
      <c r="AE863" s="33"/>
      <c r="AF863" s="33"/>
    </row>
    <row r="864" spans="5:32" x14ac:dyDescent="0.35">
      <c r="E864" s="33"/>
      <c r="F864" s="33"/>
      <c r="G864" s="33"/>
      <c r="I864" s="33"/>
      <c r="J864" s="33"/>
      <c r="K864" s="33"/>
      <c r="L864" s="33"/>
      <c r="N864" s="33"/>
      <c r="P864" s="33"/>
      <c r="Q864" s="33"/>
      <c r="R864" s="33"/>
      <c r="T864" s="33"/>
      <c r="U864" s="33"/>
      <c r="V864" s="33"/>
      <c r="W864" s="33"/>
      <c r="X864" s="33"/>
      <c r="Y864" s="33"/>
      <c r="Z864" s="33"/>
      <c r="AA864" s="33"/>
      <c r="AE864" s="33"/>
      <c r="AF864" s="33"/>
    </row>
    <row r="865" spans="5:32" x14ac:dyDescent="0.35">
      <c r="E865" s="33"/>
      <c r="F865" s="33"/>
      <c r="G865" s="33"/>
      <c r="I865" s="33"/>
      <c r="J865" s="33"/>
      <c r="K865" s="33"/>
      <c r="L865" s="33"/>
      <c r="N865" s="33"/>
      <c r="P865" s="33"/>
      <c r="Q865" s="33"/>
      <c r="R865" s="33"/>
      <c r="T865" s="33"/>
      <c r="U865" s="33"/>
      <c r="V865" s="33"/>
      <c r="W865" s="33"/>
      <c r="X865" s="33"/>
      <c r="Y865" s="33"/>
      <c r="Z865" s="33"/>
      <c r="AA865" s="33"/>
      <c r="AE865" s="33"/>
      <c r="AF865" s="33"/>
    </row>
    <row r="866" spans="5:32" x14ac:dyDescent="0.35">
      <c r="E866" s="33"/>
      <c r="F866" s="33"/>
      <c r="G866" s="33"/>
      <c r="I866" s="33"/>
      <c r="J866" s="33"/>
      <c r="K866" s="33"/>
      <c r="L866" s="33"/>
      <c r="N866" s="33"/>
      <c r="P866" s="33"/>
      <c r="Q866" s="33"/>
      <c r="R866" s="33"/>
      <c r="T866" s="33"/>
      <c r="U866" s="33"/>
      <c r="V866" s="33"/>
      <c r="W866" s="33"/>
      <c r="X866" s="33"/>
      <c r="Y866" s="33"/>
      <c r="Z866" s="33"/>
      <c r="AA866" s="33"/>
      <c r="AE866" s="33"/>
      <c r="AF866" s="33"/>
    </row>
    <row r="867" spans="5:32" x14ac:dyDescent="0.35">
      <c r="E867" s="33"/>
      <c r="F867" s="33"/>
      <c r="G867" s="33"/>
      <c r="I867" s="33"/>
      <c r="J867" s="33"/>
      <c r="K867" s="33"/>
      <c r="L867" s="33"/>
      <c r="N867" s="33"/>
      <c r="P867" s="33"/>
      <c r="Q867" s="33"/>
      <c r="R867" s="33"/>
      <c r="T867" s="33"/>
      <c r="U867" s="33"/>
      <c r="V867" s="33"/>
      <c r="W867" s="33"/>
      <c r="X867" s="33"/>
      <c r="Y867" s="33"/>
      <c r="Z867" s="33"/>
      <c r="AA867" s="33"/>
      <c r="AE867" s="33"/>
      <c r="AF867" s="33"/>
    </row>
    <row r="868" spans="5:32" x14ac:dyDescent="0.35">
      <c r="E868" s="33"/>
      <c r="F868" s="33"/>
      <c r="G868" s="33"/>
      <c r="I868" s="33"/>
      <c r="J868" s="33"/>
      <c r="K868" s="33"/>
      <c r="L868" s="33"/>
      <c r="N868" s="33"/>
      <c r="P868" s="33"/>
      <c r="Q868" s="33"/>
      <c r="R868" s="33"/>
      <c r="T868" s="33"/>
      <c r="U868" s="33"/>
      <c r="V868" s="33"/>
      <c r="W868" s="33"/>
      <c r="X868" s="33"/>
      <c r="Y868" s="33"/>
      <c r="Z868" s="33"/>
      <c r="AA868" s="33"/>
      <c r="AE868" s="33"/>
      <c r="AF868" s="33"/>
    </row>
    <row r="869" spans="5:32" x14ac:dyDescent="0.35">
      <c r="E869" s="33"/>
      <c r="F869" s="33"/>
      <c r="G869" s="33"/>
      <c r="I869" s="33"/>
      <c r="J869" s="33"/>
      <c r="K869" s="33"/>
      <c r="L869" s="33"/>
      <c r="N869" s="33"/>
      <c r="P869" s="33"/>
      <c r="Q869" s="33"/>
      <c r="R869" s="33"/>
      <c r="T869" s="33"/>
      <c r="U869" s="33"/>
      <c r="V869" s="33"/>
      <c r="W869" s="33"/>
      <c r="X869" s="33"/>
      <c r="Y869" s="33"/>
      <c r="Z869" s="33"/>
      <c r="AA869" s="33"/>
      <c r="AE869" s="33"/>
      <c r="AF869" s="33"/>
    </row>
    <row r="870" spans="5:32" x14ac:dyDescent="0.35">
      <c r="E870" s="33"/>
      <c r="F870" s="33"/>
      <c r="G870" s="33"/>
      <c r="I870" s="33"/>
      <c r="J870" s="33"/>
      <c r="K870" s="33"/>
      <c r="L870" s="33"/>
      <c r="N870" s="33"/>
      <c r="P870" s="33"/>
      <c r="Q870" s="33"/>
      <c r="R870" s="33"/>
      <c r="T870" s="33"/>
      <c r="U870" s="33"/>
      <c r="V870" s="33"/>
      <c r="W870" s="33"/>
      <c r="X870" s="33"/>
      <c r="Y870" s="33"/>
      <c r="Z870" s="33"/>
      <c r="AA870" s="33"/>
      <c r="AE870" s="33"/>
      <c r="AF870" s="33"/>
    </row>
    <row r="871" spans="5:32" x14ac:dyDescent="0.35">
      <c r="E871" s="33"/>
      <c r="F871" s="33"/>
      <c r="G871" s="33"/>
      <c r="I871" s="33"/>
      <c r="J871" s="33"/>
      <c r="K871" s="33"/>
      <c r="L871" s="33"/>
      <c r="N871" s="33"/>
      <c r="P871" s="33"/>
      <c r="Q871" s="33"/>
      <c r="R871" s="33"/>
      <c r="T871" s="33"/>
      <c r="U871" s="33"/>
      <c r="V871" s="33"/>
      <c r="W871" s="33"/>
      <c r="X871" s="33"/>
      <c r="Y871" s="33"/>
      <c r="Z871" s="33"/>
      <c r="AA871" s="33"/>
      <c r="AE871" s="33"/>
      <c r="AF871" s="33"/>
    </row>
    <row r="872" spans="5:32" x14ac:dyDescent="0.35">
      <c r="E872" s="33"/>
      <c r="F872" s="33"/>
      <c r="G872" s="33"/>
      <c r="I872" s="33"/>
      <c r="J872" s="33"/>
      <c r="K872" s="33"/>
      <c r="L872" s="33"/>
      <c r="N872" s="33"/>
      <c r="P872" s="33"/>
      <c r="Q872" s="33"/>
      <c r="R872" s="33"/>
      <c r="T872" s="33"/>
      <c r="U872" s="33"/>
      <c r="V872" s="33"/>
      <c r="W872" s="33"/>
      <c r="X872" s="33"/>
      <c r="Y872" s="33"/>
      <c r="Z872" s="33"/>
      <c r="AA872" s="33"/>
      <c r="AE872" s="33"/>
      <c r="AF872" s="33"/>
    </row>
    <row r="873" spans="5:32" x14ac:dyDescent="0.35">
      <c r="E873" s="33"/>
      <c r="F873" s="33"/>
      <c r="G873" s="33"/>
      <c r="I873" s="33"/>
      <c r="J873" s="33"/>
      <c r="K873" s="33"/>
      <c r="L873" s="33"/>
      <c r="N873" s="33"/>
      <c r="P873" s="33"/>
      <c r="Q873" s="33"/>
      <c r="R873" s="33"/>
      <c r="T873" s="33"/>
      <c r="U873" s="33"/>
      <c r="V873" s="33"/>
      <c r="W873" s="33"/>
      <c r="X873" s="33"/>
      <c r="Y873" s="33"/>
      <c r="Z873" s="33"/>
      <c r="AA873" s="33"/>
      <c r="AE873" s="33"/>
      <c r="AF873" s="33"/>
    </row>
    <row r="874" spans="5:32" x14ac:dyDescent="0.35">
      <c r="E874" s="33"/>
      <c r="F874" s="33"/>
      <c r="G874" s="33"/>
      <c r="I874" s="33"/>
      <c r="J874" s="33"/>
      <c r="K874" s="33"/>
      <c r="L874" s="33"/>
      <c r="N874" s="33"/>
      <c r="P874" s="33"/>
      <c r="Q874" s="33"/>
      <c r="R874" s="33"/>
      <c r="T874" s="33"/>
      <c r="U874" s="33"/>
      <c r="V874" s="33"/>
      <c r="W874" s="33"/>
      <c r="X874" s="33"/>
      <c r="Y874" s="33"/>
      <c r="Z874" s="33"/>
      <c r="AA874" s="33"/>
      <c r="AE874" s="33"/>
      <c r="AF874" s="33"/>
    </row>
    <row r="875" spans="5:32" x14ac:dyDescent="0.35">
      <c r="E875" s="33"/>
      <c r="F875" s="33"/>
      <c r="G875" s="33"/>
      <c r="I875" s="33"/>
      <c r="J875" s="33"/>
      <c r="K875" s="33"/>
      <c r="L875" s="33"/>
      <c r="N875" s="33"/>
      <c r="P875" s="33"/>
      <c r="Q875" s="33"/>
      <c r="R875" s="33"/>
      <c r="T875" s="33"/>
      <c r="U875" s="33"/>
      <c r="V875" s="33"/>
      <c r="W875" s="33"/>
      <c r="X875" s="33"/>
      <c r="Y875" s="33"/>
      <c r="Z875" s="33"/>
      <c r="AA875" s="33"/>
      <c r="AE875" s="33"/>
      <c r="AF875" s="33"/>
    </row>
    <row r="876" spans="5:32" x14ac:dyDescent="0.35">
      <c r="E876" s="33"/>
      <c r="F876" s="33"/>
      <c r="G876" s="33"/>
      <c r="I876" s="33"/>
      <c r="J876" s="33"/>
      <c r="K876" s="33"/>
      <c r="L876" s="33"/>
      <c r="N876" s="33"/>
      <c r="P876" s="33"/>
      <c r="Q876" s="33"/>
      <c r="R876" s="33"/>
      <c r="T876" s="33"/>
      <c r="U876" s="33"/>
      <c r="V876" s="33"/>
      <c r="W876" s="33"/>
      <c r="X876" s="33"/>
      <c r="Y876" s="33"/>
      <c r="Z876" s="33"/>
      <c r="AA876" s="33"/>
      <c r="AE876" s="33"/>
      <c r="AF876" s="33"/>
    </row>
    <row r="877" spans="5:32" x14ac:dyDescent="0.35">
      <c r="E877" s="33"/>
      <c r="F877" s="33"/>
      <c r="G877" s="33"/>
      <c r="I877" s="33"/>
      <c r="J877" s="33"/>
      <c r="K877" s="33"/>
      <c r="L877" s="33"/>
      <c r="N877" s="33"/>
      <c r="P877" s="33"/>
      <c r="Q877" s="33"/>
      <c r="R877" s="33"/>
      <c r="T877" s="33"/>
      <c r="U877" s="33"/>
      <c r="V877" s="33"/>
      <c r="W877" s="33"/>
      <c r="X877" s="33"/>
      <c r="Y877" s="33"/>
      <c r="Z877" s="33"/>
      <c r="AA877" s="33"/>
      <c r="AE877" s="33"/>
      <c r="AF877" s="33"/>
    </row>
    <row r="878" spans="5:32" x14ac:dyDescent="0.35">
      <c r="E878" s="33"/>
      <c r="F878" s="33"/>
      <c r="G878" s="33"/>
      <c r="I878" s="33"/>
      <c r="J878" s="33"/>
      <c r="K878" s="33"/>
      <c r="L878" s="33"/>
      <c r="N878" s="33"/>
      <c r="P878" s="33"/>
      <c r="Q878" s="33"/>
      <c r="R878" s="33"/>
      <c r="T878" s="33"/>
      <c r="U878" s="33"/>
      <c r="V878" s="33"/>
      <c r="W878" s="33"/>
      <c r="X878" s="33"/>
      <c r="Y878" s="33"/>
      <c r="Z878" s="33"/>
      <c r="AA878" s="33"/>
      <c r="AE878" s="33"/>
      <c r="AF878" s="33"/>
    </row>
    <row r="879" spans="5:32" x14ac:dyDescent="0.35">
      <c r="E879" s="33"/>
      <c r="F879" s="33"/>
      <c r="G879" s="33"/>
      <c r="I879" s="33"/>
      <c r="J879" s="33"/>
      <c r="K879" s="33"/>
      <c r="L879" s="33"/>
      <c r="N879" s="33"/>
      <c r="P879" s="33"/>
      <c r="Q879" s="33"/>
      <c r="R879" s="33"/>
      <c r="T879" s="33"/>
      <c r="U879" s="33"/>
      <c r="V879" s="33"/>
      <c r="W879" s="33"/>
      <c r="X879" s="33"/>
      <c r="Y879" s="33"/>
      <c r="Z879" s="33"/>
      <c r="AA879" s="33"/>
      <c r="AE879" s="33"/>
      <c r="AF879" s="33"/>
    </row>
    <row r="880" spans="5:32" x14ac:dyDescent="0.35">
      <c r="E880" s="33"/>
      <c r="F880" s="33"/>
      <c r="G880" s="33"/>
      <c r="I880" s="33"/>
      <c r="J880" s="33"/>
      <c r="K880" s="33"/>
      <c r="L880" s="33"/>
      <c r="N880" s="33"/>
      <c r="P880" s="33"/>
      <c r="Q880" s="33"/>
      <c r="R880" s="33"/>
      <c r="T880" s="33"/>
      <c r="U880" s="33"/>
      <c r="V880" s="33"/>
      <c r="W880" s="33"/>
      <c r="X880" s="33"/>
      <c r="Y880" s="33"/>
      <c r="Z880" s="33"/>
      <c r="AA880" s="33"/>
      <c r="AE880" s="33"/>
      <c r="AF880" s="33"/>
    </row>
    <row r="881" spans="5:32" x14ac:dyDescent="0.35">
      <c r="E881" s="33"/>
      <c r="F881" s="33"/>
      <c r="G881" s="33"/>
      <c r="I881" s="33"/>
      <c r="J881" s="33"/>
      <c r="K881" s="33"/>
      <c r="L881" s="33"/>
      <c r="N881" s="33"/>
      <c r="P881" s="33"/>
      <c r="Q881" s="33"/>
      <c r="R881" s="33"/>
      <c r="T881" s="33"/>
      <c r="U881" s="33"/>
      <c r="V881" s="33"/>
      <c r="W881" s="33"/>
      <c r="X881" s="33"/>
      <c r="Y881" s="33"/>
      <c r="Z881" s="33"/>
      <c r="AA881" s="33"/>
      <c r="AE881" s="33"/>
      <c r="AF881" s="33"/>
    </row>
    <row r="882" spans="5:32" x14ac:dyDescent="0.35">
      <c r="E882" s="33"/>
      <c r="F882" s="33"/>
      <c r="G882" s="33"/>
      <c r="I882" s="33"/>
      <c r="J882" s="33"/>
      <c r="K882" s="33"/>
      <c r="L882" s="33"/>
      <c r="N882" s="33"/>
      <c r="P882" s="33"/>
      <c r="Q882" s="33"/>
      <c r="R882" s="33"/>
      <c r="T882" s="33"/>
      <c r="U882" s="33"/>
      <c r="V882" s="33"/>
      <c r="W882" s="33"/>
      <c r="X882" s="33"/>
      <c r="Y882" s="33"/>
      <c r="Z882" s="33"/>
      <c r="AA882" s="33"/>
      <c r="AE882" s="33"/>
      <c r="AF882" s="33"/>
    </row>
    <row r="883" spans="5:32" x14ac:dyDescent="0.35">
      <c r="E883" s="33"/>
      <c r="F883" s="33"/>
      <c r="G883" s="33"/>
      <c r="I883" s="33"/>
      <c r="J883" s="33"/>
      <c r="K883" s="33"/>
      <c r="L883" s="33"/>
      <c r="N883" s="33"/>
      <c r="P883" s="33"/>
      <c r="Q883" s="33"/>
      <c r="R883" s="33"/>
      <c r="T883" s="33"/>
      <c r="U883" s="33"/>
      <c r="V883" s="33"/>
      <c r="W883" s="33"/>
      <c r="X883" s="33"/>
      <c r="Y883" s="33"/>
      <c r="Z883" s="33"/>
      <c r="AA883" s="33"/>
      <c r="AE883" s="33"/>
      <c r="AF883" s="33"/>
    </row>
    <row r="884" spans="5:32" x14ac:dyDescent="0.35">
      <c r="E884" s="33"/>
      <c r="F884" s="33"/>
      <c r="G884" s="33"/>
      <c r="I884" s="33"/>
      <c r="J884" s="33"/>
      <c r="K884" s="33"/>
      <c r="L884" s="33"/>
      <c r="N884" s="33"/>
      <c r="P884" s="33"/>
      <c r="Q884" s="33"/>
      <c r="R884" s="33"/>
      <c r="T884" s="33"/>
      <c r="U884" s="33"/>
      <c r="V884" s="33"/>
      <c r="W884" s="33"/>
      <c r="X884" s="33"/>
      <c r="Y884" s="33"/>
      <c r="Z884" s="33"/>
      <c r="AA884" s="33"/>
      <c r="AE884" s="33"/>
      <c r="AF884" s="33"/>
    </row>
    <row r="885" spans="5:32" x14ac:dyDescent="0.35">
      <c r="E885" s="33"/>
      <c r="F885" s="33"/>
      <c r="G885" s="33"/>
      <c r="I885" s="33"/>
      <c r="J885" s="33"/>
      <c r="K885" s="33"/>
      <c r="L885" s="33"/>
      <c r="N885" s="33"/>
      <c r="P885" s="33"/>
      <c r="Q885" s="33"/>
      <c r="R885" s="33"/>
      <c r="T885" s="33"/>
      <c r="U885" s="33"/>
      <c r="V885" s="33"/>
      <c r="W885" s="33"/>
      <c r="X885" s="33"/>
      <c r="Y885" s="33"/>
      <c r="Z885" s="33"/>
      <c r="AA885" s="33"/>
      <c r="AE885" s="33"/>
      <c r="AF885" s="33"/>
    </row>
    <row r="886" spans="5:32" x14ac:dyDescent="0.35">
      <c r="E886" s="33"/>
      <c r="F886" s="33"/>
      <c r="G886" s="33"/>
      <c r="I886" s="33"/>
      <c r="J886" s="33"/>
      <c r="K886" s="33"/>
      <c r="L886" s="33"/>
      <c r="N886" s="33"/>
      <c r="P886" s="33"/>
      <c r="Q886" s="33"/>
      <c r="R886" s="33"/>
      <c r="T886" s="33"/>
      <c r="U886" s="33"/>
      <c r="V886" s="33"/>
      <c r="W886" s="33"/>
      <c r="X886" s="33"/>
      <c r="Y886" s="33"/>
      <c r="Z886" s="33"/>
      <c r="AA886" s="33"/>
      <c r="AE886" s="33"/>
      <c r="AF886" s="33"/>
    </row>
    <row r="887" spans="5:32" x14ac:dyDescent="0.35">
      <c r="E887" s="33"/>
      <c r="F887" s="33"/>
      <c r="G887" s="33"/>
      <c r="I887" s="33"/>
      <c r="J887" s="33"/>
      <c r="K887" s="33"/>
      <c r="L887" s="33"/>
      <c r="N887" s="33"/>
      <c r="P887" s="33"/>
      <c r="Q887" s="33"/>
      <c r="R887" s="33"/>
      <c r="T887" s="33"/>
      <c r="U887" s="33"/>
      <c r="V887" s="33"/>
      <c r="W887" s="33"/>
      <c r="X887" s="33"/>
      <c r="Y887" s="33"/>
      <c r="Z887" s="33"/>
      <c r="AA887" s="33"/>
      <c r="AE887" s="33"/>
      <c r="AF887" s="33"/>
    </row>
    <row r="888" spans="5:32" x14ac:dyDescent="0.35">
      <c r="E888" s="33"/>
      <c r="F888" s="33"/>
      <c r="G888" s="33"/>
      <c r="I888" s="33"/>
      <c r="J888" s="33"/>
      <c r="K888" s="33"/>
      <c r="L888" s="33"/>
      <c r="N888" s="33"/>
      <c r="P888" s="33"/>
      <c r="Q888" s="33"/>
      <c r="R888" s="33"/>
      <c r="T888" s="33"/>
      <c r="U888" s="33"/>
      <c r="V888" s="33"/>
      <c r="W888" s="33"/>
      <c r="X888" s="33"/>
      <c r="Y888" s="33"/>
      <c r="Z888" s="33"/>
      <c r="AA888" s="33"/>
      <c r="AE888" s="33"/>
      <c r="AF888" s="33"/>
    </row>
    <row r="889" spans="5:32" x14ac:dyDescent="0.35">
      <c r="E889" s="33"/>
      <c r="F889" s="33"/>
      <c r="G889" s="33"/>
      <c r="I889" s="33"/>
      <c r="J889" s="33"/>
      <c r="K889" s="33"/>
      <c r="L889" s="33"/>
      <c r="N889" s="33"/>
      <c r="P889" s="33"/>
      <c r="Q889" s="33"/>
      <c r="R889" s="33"/>
      <c r="T889" s="33"/>
      <c r="U889" s="33"/>
      <c r="V889" s="33"/>
      <c r="W889" s="33"/>
      <c r="X889" s="33"/>
      <c r="Y889" s="33"/>
      <c r="Z889" s="33"/>
      <c r="AA889" s="33"/>
      <c r="AE889" s="33"/>
      <c r="AF889" s="33"/>
    </row>
    <row r="890" spans="5:32" x14ac:dyDescent="0.35">
      <c r="E890" s="33"/>
      <c r="F890" s="33"/>
      <c r="G890" s="33"/>
      <c r="I890" s="33"/>
      <c r="J890" s="33"/>
      <c r="K890" s="33"/>
      <c r="L890" s="33"/>
      <c r="N890" s="33"/>
      <c r="P890" s="33"/>
      <c r="Q890" s="33"/>
      <c r="R890" s="33"/>
      <c r="T890" s="33"/>
      <c r="U890" s="33"/>
      <c r="V890" s="33"/>
      <c r="W890" s="33"/>
      <c r="X890" s="33"/>
      <c r="Y890" s="33"/>
      <c r="Z890" s="33"/>
      <c r="AA890" s="33"/>
      <c r="AE890" s="33"/>
      <c r="AF890" s="33"/>
    </row>
    <row r="891" spans="5:32" x14ac:dyDescent="0.35">
      <c r="E891" s="33"/>
      <c r="F891" s="33"/>
      <c r="G891" s="33"/>
      <c r="I891" s="33"/>
      <c r="J891" s="33"/>
      <c r="K891" s="33"/>
      <c r="L891" s="33"/>
      <c r="N891" s="33"/>
      <c r="P891" s="33"/>
      <c r="Q891" s="33"/>
      <c r="R891" s="33"/>
      <c r="T891" s="33"/>
      <c r="U891" s="33"/>
      <c r="V891" s="33"/>
      <c r="W891" s="33"/>
      <c r="X891" s="33"/>
      <c r="Y891" s="33"/>
      <c r="Z891" s="33"/>
      <c r="AA891" s="33"/>
      <c r="AE891" s="33"/>
      <c r="AF891" s="33"/>
    </row>
    <row r="892" spans="5:32" x14ac:dyDescent="0.35">
      <c r="E892" s="33"/>
      <c r="F892" s="33"/>
      <c r="G892" s="33"/>
      <c r="I892" s="33"/>
      <c r="J892" s="33"/>
      <c r="K892" s="33"/>
      <c r="L892" s="33"/>
      <c r="N892" s="33"/>
      <c r="P892" s="33"/>
      <c r="Q892" s="33"/>
      <c r="R892" s="33"/>
      <c r="T892" s="33"/>
      <c r="U892" s="33"/>
      <c r="V892" s="33"/>
      <c r="W892" s="33"/>
      <c r="X892" s="33"/>
      <c r="Y892" s="33"/>
      <c r="Z892" s="33"/>
      <c r="AA892" s="33"/>
      <c r="AE892" s="33"/>
      <c r="AF892" s="33"/>
    </row>
    <row r="893" spans="5:32" x14ac:dyDescent="0.35">
      <c r="E893" s="33"/>
      <c r="F893" s="33"/>
      <c r="G893" s="33"/>
      <c r="I893" s="33"/>
      <c r="J893" s="33"/>
      <c r="K893" s="33"/>
      <c r="L893" s="33"/>
      <c r="N893" s="33"/>
      <c r="P893" s="33"/>
      <c r="Q893" s="33"/>
      <c r="R893" s="33"/>
      <c r="T893" s="33"/>
      <c r="U893" s="33"/>
      <c r="V893" s="33"/>
      <c r="W893" s="33"/>
      <c r="X893" s="33"/>
      <c r="Y893" s="33"/>
      <c r="Z893" s="33"/>
      <c r="AA893" s="33"/>
      <c r="AE893" s="33"/>
      <c r="AF893" s="33"/>
    </row>
    <row r="894" spans="5:32" x14ac:dyDescent="0.35">
      <c r="E894" s="33"/>
      <c r="F894" s="33"/>
      <c r="G894" s="33"/>
      <c r="I894" s="33"/>
      <c r="J894" s="33"/>
      <c r="K894" s="33"/>
      <c r="L894" s="33"/>
      <c r="N894" s="33"/>
      <c r="P894" s="33"/>
      <c r="Q894" s="33"/>
      <c r="R894" s="33"/>
      <c r="T894" s="33"/>
      <c r="U894" s="33"/>
      <c r="V894" s="33"/>
      <c r="W894" s="33"/>
      <c r="X894" s="33"/>
      <c r="Y894" s="33"/>
      <c r="Z894" s="33"/>
      <c r="AA894" s="33"/>
      <c r="AE894" s="33"/>
      <c r="AF894" s="33"/>
    </row>
    <row r="895" spans="5:32" x14ac:dyDescent="0.35">
      <c r="E895" s="33"/>
      <c r="F895" s="33"/>
      <c r="G895" s="33"/>
      <c r="I895" s="33"/>
      <c r="J895" s="33"/>
      <c r="K895" s="33"/>
      <c r="L895" s="33"/>
      <c r="N895" s="33"/>
      <c r="P895" s="33"/>
      <c r="Q895" s="33"/>
      <c r="R895" s="33"/>
      <c r="T895" s="33"/>
      <c r="U895" s="33"/>
      <c r="V895" s="33"/>
      <c r="W895" s="33"/>
      <c r="X895" s="33"/>
      <c r="Y895" s="33"/>
      <c r="Z895" s="33"/>
      <c r="AA895" s="33"/>
      <c r="AE895" s="33"/>
      <c r="AF895" s="33"/>
    </row>
    <row r="896" spans="5:32" x14ac:dyDescent="0.35">
      <c r="E896" s="33"/>
      <c r="F896" s="33"/>
      <c r="G896" s="33"/>
      <c r="I896" s="33"/>
      <c r="J896" s="33"/>
      <c r="K896" s="33"/>
      <c r="L896" s="33"/>
      <c r="N896" s="33"/>
      <c r="P896" s="33"/>
      <c r="Q896" s="33"/>
      <c r="R896" s="33"/>
      <c r="T896" s="33"/>
      <c r="U896" s="33"/>
      <c r="V896" s="33"/>
      <c r="W896" s="33"/>
      <c r="X896" s="33"/>
      <c r="Y896" s="33"/>
      <c r="Z896" s="33"/>
      <c r="AA896" s="33"/>
      <c r="AE896" s="33"/>
      <c r="AF896" s="33"/>
    </row>
    <row r="897" spans="5:32" x14ac:dyDescent="0.35">
      <c r="E897" s="33"/>
      <c r="F897" s="33"/>
      <c r="G897" s="33"/>
      <c r="I897" s="33"/>
      <c r="J897" s="33"/>
      <c r="K897" s="33"/>
      <c r="L897" s="33"/>
      <c r="N897" s="33"/>
      <c r="P897" s="33"/>
      <c r="Q897" s="33"/>
      <c r="R897" s="33"/>
      <c r="T897" s="33"/>
      <c r="U897" s="33"/>
      <c r="V897" s="33"/>
      <c r="W897" s="33"/>
      <c r="X897" s="33"/>
      <c r="Y897" s="33"/>
      <c r="Z897" s="33"/>
      <c r="AA897" s="33"/>
      <c r="AE897" s="33"/>
      <c r="AF897" s="33"/>
    </row>
    <row r="898" spans="5:32" x14ac:dyDescent="0.35">
      <c r="E898" s="33"/>
      <c r="F898" s="33"/>
      <c r="G898" s="33"/>
      <c r="I898" s="33"/>
      <c r="J898" s="33"/>
      <c r="K898" s="33"/>
      <c r="L898" s="33"/>
      <c r="N898" s="33"/>
      <c r="P898" s="33"/>
      <c r="Q898" s="33"/>
      <c r="R898" s="33"/>
      <c r="T898" s="33"/>
      <c r="U898" s="33"/>
      <c r="V898" s="33"/>
      <c r="W898" s="33"/>
      <c r="X898" s="33"/>
      <c r="Y898" s="33"/>
      <c r="Z898" s="33"/>
      <c r="AA898" s="33"/>
      <c r="AE898" s="33"/>
      <c r="AF898" s="33"/>
    </row>
    <row r="899" spans="5:32" x14ac:dyDescent="0.35">
      <c r="E899" s="33"/>
      <c r="F899" s="33"/>
      <c r="G899" s="33"/>
      <c r="I899" s="33"/>
      <c r="J899" s="33"/>
      <c r="K899" s="33"/>
      <c r="L899" s="33"/>
      <c r="N899" s="33"/>
      <c r="P899" s="33"/>
      <c r="Q899" s="33"/>
      <c r="R899" s="33"/>
      <c r="T899" s="33"/>
      <c r="U899" s="33"/>
      <c r="V899" s="33"/>
      <c r="W899" s="33"/>
      <c r="X899" s="33"/>
      <c r="Y899" s="33"/>
      <c r="Z899" s="33"/>
      <c r="AA899" s="33"/>
      <c r="AE899" s="33"/>
      <c r="AF899" s="33"/>
    </row>
    <row r="900" spans="5:32" x14ac:dyDescent="0.35">
      <c r="E900" s="33"/>
      <c r="F900" s="33"/>
      <c r="G900" s="33"/>
      <c r="I900" s="33"/>
      <c r="J900" s="33"/>
      <c r="K900" s="33"/>
      <c r="L900" s="33"/>
      <c r="N900" s="33"/>
      <c r="P900" s="33"/>
      <c r="Q900" s="33"/>
      <c r="R900" s="33"/>
      <c r="T900" s="33"/>
      <c r="U900" s="33"/>
      <c r="V900" s="33"/>
      <c r="W900" s="33"/>
      <c r="X900" s="33"/>
      <c r="Y900" s="33"/>
      <c r="Z900" s="33"/>
      <c r="AA900" s="33"/>
      <c r="AE900" s="33"/>
      <c r="AF900" s="33"/>
    </row>
    <row r="901" spans="5:32" x14ac:dyDescent="0.35">
      <c r="E901" s="33"/>
      <c r="F901" s="33"/>
      <c r="G901" s="33"/>
      <c r="I901" s="33"/>
      <c r="J901" s="33"/>
      <c r="K901" s="33"/>
      <c r="L901" s="33"/>
      <c r="N901" s="33"/>
      <c r="P901" s="33"/>
      <c r="Q901" s="33"/>
      <c r="R901" s="33"/>
      <c r="T901" s="33"/>
      <c r="U901" s="33"/>
      <c r="V901" s="33"/>
      <c r="W901" s="33"/>
      <c r="X901" s="33"/>
      <c r="Y901" s="33"/>
      <c r="Z901" s="33"/>
      <c r="AA901" s="33"/>
      <c r="AE901" s="33"/>
      <c r="AF901" s="33"/>
    </row>
    <row r="902" spans="5:32" x14ac:dyDescent="0.35">
      <c r="E902" s="33"/>
      <c r="F902" s="33"/>
      <c r="G902" s="33"/>
      <c r="I902" s="33"/>
      <c r="J902" s="33"/>
      <c r="K902" s="33"/>
      <c r="L902" s="33"/>
      <c r="N902" s="33"/>
      <c r="P902" s="33"/>
      <c r="Q902" s="33"/>
      <c r="R902" s="33"/>
      <c r="T902" s="33"/>
      <c r="U902" s="33"/>
      <c r="V902" s="33"/>
      <c r="W902" s="33"/>
      <c r="X902" s="33"/>
      <c r="Y902" s="33"/>
      <c r="Z902" s="33"/>
      <c r="AA902" s="33"/>
      <c r="AE902" s="33"/>
      <c r="AF902" s="33"/>
    </row>
    <row r="903" spans="5:32" x14ac:dyDescent="0.35">
      <c r="E903" s="33"/>
      <c r="F903" s="33"/>
      <c r="G903" s="33"/>
      <c r="I903" s="33"/>
      <c r="J903" s="33"/>
      <c r="K903" s="33"/>
      <c r="L903" s="33"/>
      <c r="N903" s="33"/>
      <c r="P903" s="33"/>
      <c r="Q903" s="33"/>
      <c r="R903" s="33"/>
      <c r="T903" s="33"/>
      <c r="U903" s="33"/>
      <c r="V903" s="33"/>
      <c r="W903" s="33"/>
      <c r="X903" s="33"/>
      <c r="Y903" s="33"/>
      <c r="Z903" s="33"/>
      <c r="AA903" s="33"/>
      <c r="AE903" s="33"/>
      <c r="AF903" s="33"/>
    </row>
    <row r="904" spans="5:32" x14ac:dyDescent="0.35">
      <c r="E904" s="33"/>
      <c r="F904" s="33"/>
      <c r="G904" s="33"/>
      <c r="I904" s="33"/>
      <c r="J904" s="33"/>
      <c r="K904" s="33"/>
      <c r="L904" s="33"/>
      <c r="N904" s="33"/>
      <c r="P904" s="33"/>
      <c r="Q904" s="33"/>
      <c r="R904" s="33"/>
      <c r="T904" s="33"/>
      <c r="U904" s="33"/>
      <c r="V904" s="33"/>
      <c r="W904" s="33"/>
      <c r="X904" s="33"/>
      <c r="Y904" s="33"/>
      <c r="Z904" s="33"/>
      <c r="AA904" s="33"/>
      <c r="AE904" s="33"/>
      <c r="AF904" s="33"/>
    </row>
    <row r="905" spans="5:32" x14ac:dyDescent="0.35">
      <c r="E905" s="33"/>
      <c r="F905" s="33"/>
      <c r="G905" s="33"/>
      <c r="I905" s="33"/>
      <c r="J905" s="33"/>
      <c r="K905" s="33"/>
      <c r="L905" s="33"/>
      <c r="N905" s="33"/>
      <c r="P905" s="33"/>
      <c r="Q905" s="33"/>
      <c r="R905" s="33"/>
      <c r="T905" s="33"/>
      <c r="U905" s="33"/>
      <c r="V905" s="33"/>
      <c r="W905" s="33"/>
      <c r="X905" s="33"/>
      <c r="Y905" s="33"/>
      <c r="Z905" s="33"/>
      <c r="AA905" s="33"/>
      <c r="AE905" s="33"/>
      <c r="AF905" s="33"/>
    </row>
    <row r="906" spans="5:32" x14ac:dyDescent="0.35">
      <c r="E906" s="33"/>
      <c r="F906" s="33"/>
      <c r="G906" s="33"/>
      <c r="I906" s="33"/>
      <c r="J906" s="33"/>
      <c r="K906" s="33"/>
      <c r="L906" s="33"/>
      <c r="N906" s="33"/>
      <c r="P906" s="33"/>
      <c r="Q906" s="33"/>
      <c r="R906" s="33"/>
      <c r="T906" s="33"/>
      <c r="U906" s="33"/>
      <c r="V906" s="33"/>
      <c r="W906" s="33"/>
      <c r="X906" s="33"/>
      <c r="Y906" s="33"/>
      <c r="Z906" s="33"/>
      <c r="AA906" s="33"/>
      <c r="AE906" s="33"/>
      <c r="AF906" s="33"/>
    </row>
    <row r="907" spans="5:32" x14ac:dyDescent="0.35">
      <c r="E907" s="33"/>
      <c r="F907" s="33"/>
      <c r="G907" s="33"/>
      <c r="I907" s="33"/>
      <c r="J907" s="33"/>
      <c r="K907" s="33"/>
      <c r="L907" s="33"/>
      <c r="N907" s="33"/>
      <c r="P907" s="33"/>
      <c r="Q907" s="33"/>
      <c r="R907" s="33"/>
      <c r="T907" s="33"/>
      <c r="U907" s="33"/>
      <c r="V907" s="33"/>
      <c r="W907" s="33"/>
      <c r="X907" s="33"/>
      <c r="Y907" s="33"/>
      <c r="Z907" s="33"/>
      <c r="AA907" s="33"/>
      <c r="AE907" s="33"/>
      <c r="AF907" s="33"/>
    </row>
    <row r="908" spans="5:32" x14ac:dyDescent="0.35">
      <c r="E908" s="33"/>
      <c r="F908" s="33"/>
      <c r="G908" s="33"/>
      <c r="I908" s="33"/>
      <c r="J908" s="33"/>
      <c r="K908" s="33"/>
      <c r="L908" s="33"/>
      <c r="N908" s="33"/>
      <c r="P908" s="33"/>
      <c r="Q908" s="33"/>
      <c r="R908" s="33"/>
      <c r="T908" s="33"/>
      <c r="U908" s="33"/>
      <c r="V908" s="33"/>
      <c r="W908" s="33"/>
      <c r="X908" s="33"/>
      <c r="Y908" s="33"/>
      <c r="Z908" s="33"/>
      <c r="AA908" s="33"/>
      <c r="AE908" s="33"/>
      <c r="AF908" s="33"/>
    </row>
    <row r="909" spans="5:32" x14ac:dyDescent="0.35">
      <c r="E909" s="33"/>
      <c r="F909" s="33"/>
      <c r="G909" s="33"/>
      <c r="I909" s="33"/>
      <c r="J909" s="33"/>
      <c r="K909" s="33"/>
      <c r="L909" s="33"/>
      <c r="N909" s="33"/>
      <c r="P909" s="33"/>
      <c r="Q909" s="33"/>
      <c r="R909" s="33"/>
      <c r="T909" s="33"/>
      <c r="U909" s="33"/>
      <c r="V909" s="33"/>
      <c r="W909" s="33"/>
      <c r="X909" s="33"/>
      <c r="Y909" s="33"/>
      <c r="Z909" s="33"/>
      <c r="AA909" s="33"/>
      <c r="AE909" s="33"/>
      <c r="AF909" s="33"/>
    </row>
    <row r="910" spans="5:32" x14ac:dyDescent="0.35">
      <c r="E910" s="33"/>
      <c r="F910" s="33"/>
      <c r="G910" s="33"/>
      <c r="I910" s="33"/>
      <c r="J910" s="33"/>
      <c r="K910" s="33"/>
      <c r="L910" s="33"/>
      <c r="N910" s="33"/>
      <c r="P910" s="33"/>
      <c r="Q910" s="33"/>
      <c r="R910" s="33"/>
      <c r="T910" s="33"/>
      <c r="U910" s="33"/>
      <c r="V910" s="33"/>
      <c r="W910" s="33"/>
      <c r="X910" s="33"/>
      <c r="Y910" s="33"/>
      <c r="Z910" s="33"/>
      <c r="AA910" s="33"/>
      <c r="AE910" s="33"/>
      <c r="AF910" s="33"/>
    </row>
    <row r="911" spans="5:32" x14ac:dyDescent="0.35">
      <c r="E911" s="33"/>
      <c r="F911" s="33"/>
      <c r="G911" s="33"/>
      <c r="I911" s="33"/>
      <c r="J911" s="33"/>
      <c r="K911" s="33"/>
      <c r="L911" s="33"/>
      <c r="N911" s="33"/>
      <c r="P911" s="33"/>
      <c r="Q911" s="33"/>
      <c r="R911" s="33"/>
      <c r="T911" s="33"/>
      <c r="U911" s="33"/>
      <c r="V911" s="33"/>
      <c r="W911" s="33"/>
      <c r="X911" s="33"/>
      <c r="Y911" s="33"/>
      <c r="Z911" s="33"/>
      <c r="AA911" s="33"/>
      <c r="AE911" s="33"/>
      <c r="AF911" s="33"/>
    </row>
    <row r="912" spans="5:32" x14ac:dyDescent="0.35">
      <c r="E912" s="33"/>
      <c r="F912" s="33"/>
      <c r="G912" s="33"/>
      <c r="I912" s="33"/>
      <c r="J912" s="33"/>
      <c r="K912" s="33"/>
      <c r="L912" s="33"/>
      <c r="N912" s="33"/>
      <c r="P912" s="33"/>
      <c r="Q912" s="33"/>
      <c r="R912" s="33"/>
      <c r="T912" s="33"/>
      <c r="U912" s="33"/>
      <c r="V912" s="33"/>
      <c r="W912" s="33"/>
      <c r="X912" s="33"/>
      <c r="Y912" s="33"/>
      <c r="Z912" s="33"/>
      <c r="AA912" s="33"/>
      <c r="AE912" s="33"/>
      <c r="AF912" s="33"/>
    </row>
    <row r="913" spans="5:32" x14ac:dyDescent="0.35">
      <c r="E913" s="33"/>
      <c r="F913" s="33"/>
      <c r="G913" s="33"/>
      <c r="I913" s="33"/>
      <c r="J913" s="33"/>
      <c r="K913" s="33"/>
      <c r="L913" s="33"/>
      <c r="N913" s="33"/>
      <c r="P913" s="33"/>
      <c r="Q913" s="33"/>
      <c r="R913" s="33"/>
      <c r="T913" s="33"/>
      <c r="U913" s="33"/>
      <c r="V913" s="33"/>
      <c r="W913" s="33"/>
      <c r="X913" s="33"/>
      <c r="Y913" s="33"/>
      <c r="Z913" s="33"/>
      <c r="AA913" s="33"/>
      <c r="AE913" s="33"/>
      <c r="AF913" s="33"/>
    </row>
    <row r="914" spans="5:32" x14ac:dyDescent="0.35">
      <c r="E914" s="33"/>
      <c r="F914" s="33"/>
      <c r="G914" s="33"/>
      <c r="I914" s="33"/>
      <c r="J914" s="33"/>
      <c r="K914" s="33"/>
      <c r="L914" s="33"/>
      <c r="N914" s="33"/>
      <c r="P914" s="33"/>
      <c r="Q914" s="33"/>
      <c r="R914" s="33"/>
      <c r="T914" s="33"/>
      <c r="U914" s="33"/>
      <c r="V914" s="33"/>
      <c r="W914" s="33"/>
      <c r="X914" s="33"/>
      <c r="Y914" s="33"/>
      <c r="Z914" s="33"/>
      <c r="AA914" s="33"/>
      <c r="AE914" s="33"/>
      <c r="AF914" s="33"/>
    </row>
    <row r="915" spans="5:32" x14ac:dyDescent="0.35">
      <c r="E915" s="33"/>
      <c r="F915" s="33"/>
      <c r="G915" s="33"/>
      <c r="I915" s="33"/>
      <c r="J915" s="33"/>
      <c r="K915" s="33"/>
      <c r="L915" s="33"/>
      <c r="N915" s="33"/>
      <c r="P915" s="33"/>
      <c r="Q915" s="33"/>
      <c r="R915" s="33"/>
      <c r="T915" s="33"/>
      <c r="U915" s="33"/>
      <c r="V915" s="33"/>
      <c r="W915" s="33"/>
      <c r="X915" s="33"/>
      <c r="Y915" s="33"/>
      <c r="Z915" s="33"/>
      <c r="AA915" s="33"/>
      <c r="AE915" s="33"/>
      <c r="AF915" s="33"/>
    </row>
    <row r="916" spans="5:32" x14ac:dyDescent="0.35">
      <c r="E916" s="33"/>
      <c r="F916" s="33"/>
      <c r="G916" s="33"/>
      <c r="I916" s="33"/>
      <c r="J916" s="33"/>
      <c r="K916" s="33"/>
      <c r="L916" s="33"/>
      <c r="N916" s="33"/>
      <c r="P916" s="33"/>
      <c r="Q916" s="33"/>
      <c r="R916" s="33"/>
      <c r="T916" s="33"/>
      <c r="U916" s="33"/>
      <c r="V916" s="33"/>
      <c r="W916" s="33"/>
      <c r="X916" s="33"/>
      <c r="Y916" s="33"/>
      <c r="Z916" s="33"/>
      <c r="AA916" s="33"/>
      <c r="AE916" s="33"/>
      <c r="AF916" s="33"/>
    </row>
    <row r="917" spans="5:32" x14ac:dyDescent="0.35">
      <c r="E917" s="33"/>
      <c r="F917" s="33"/>
      <c r="G917" s="33"/>
      <c r="I917" s="33"/>
      <c r="J917" s="33"/>
      <c r="K917" s="33"/>
      <c r="L917" s="33"/>
      <c r="N917" s="33"/>
      <c r="P917" s="33"/>
      <c r="Q917" s="33"/>
      <c r="R917" s="33"/>
      <c r="T917" s="33"/>
      <c r="U917" s="33"/>
      <c r="V917" s="33"/>
      <c r="W917" s="33"/>
      <c r="X917" s="33"/>
      <c r="Y917" s="33"/>
      <c r="Z917" s="33"/>
      <c r="AA917" s="33"/>
      <c r="AE917" s="33"/>
      <c r="AF917" s="33"/>
    </row>
    <row r="918" spans="5:32" x14ac:dyDescent="0.35">
      <c r="E918" s="33"/>
      <c r="F918" s="33"/>
      <c r="G918" s="33"/>
      <c r="I918" s="33"/>
      <c r="J918" s="33"/>
      <c r="K918" s="33"/>
      <c r="L918" s="33"/>
      <c r="N918" s="33"/>
      <c r="P918" s="33"/>
      <c r="Q918" s="33"/>
      <c r="R918" s="33"/>
      <c r="T918" s="33"/>
      <c r="U918" s="33"/>
      <c r="V918" s="33"/>
      <c r="W918" s="33"/>
      <c r="X918" s="33"/>
      <c r="Y918" s="33"/>
      <c r="Z918" s="33"/>
      <c r="AA918" s="33"/>
      <c r="AE918" s="33"/>
      <c r="AF918" s="33"/>
    </row>
    <row r="919" spans="5:32" x14ac:dyDescent="0.35">
      <c r="E919" s="33"/>
      <c r="F919" s="33"/>
      <c r="G919" s="33"/>
      <c r="I919" s="33"/>
      <c r="J919" s="33"/>
      <c r="K919" s="33"/>
      <c r="L919" s="33"/>
      <c r="N919" s="33"/>
      <c r="P919" s="33"/>
      <c r="Q919" s="33"/>
      <c r="R919" s="33"/>
      <c r="T919" s="33"/>
      <c r="U919" s="33"/>
      <c r="V919" s="33"/>
      <c r="W919" s="33"/>
      <c r="X919" s="33"/>
      <c r="Y919" s="33"/>
      <c r="Z919" s="33"/>
      <c r="AA919" s="33"/>
      <c r="AE919" s="33"/>
      <c r="AF919" s="33"/>
    </row>
    <row r="920" spans="5:32" x14ac:dyDescent="0.35">
      <c r="E920" s="33"/>
      <c r="F920" s="33"/>
      <c r="G920" s="33"/>
      <c r="I920" s="33"/>
      <c r="J920" s="33"/>
      <c r="K920" s="33"/>
      <c r="L920" s="33"/>
      <c r="N920" s="33"/>
      <c r="P920" s="33"/>
      <c r="Q920" s="33"/>
      <c r="R920" s="33"/>
      <c r="T920" s="33"/>
      <c r="U920" s="33"/>
      <c r="V920" s="33"/>
      <c r="W920" s="33"/>
      <c r="X920" s="33"/>
      <c r="Y920" s="33"/>
      <c r="Z920" s="33"/>
      <c r="AA920" s="33"/>
      <c r="AE920" s="33"/>
      <c r="AF920" s="33"/>
    </row>
    <row r="921" spans="5:32" x14ac:dyDescent="0.35">
      <c r="E921" s="33"/>
      <c r="F921" s="33"/>
      <c r="G921" s="33"/>
      <c r="I921" s="33"/>
      <c r="J921" s="33"/>
      <c r="K921" s="33"/>
      <c r="L921" s="33"/>
      <c r="N921" s="33"/>
      <c r="P921" s="33"/>
      <c r="Q921" s="33"/>
      <c r="R921" s="33"/>
      <c r="T921" s="33"/>
      <c r="U921" s="33"/>
      <c r="V921" s="33"/>
      <c r="W921" s="33"/>
      <c r="X921" s="33"/>
      <c r="Y921" s="33"/>
      <c r="Z921" s="33"/>
      <c r="AA921" s="33"/>
      <c r="AE921" s="33"/>
      <c r="AF921" s="33"/>
    </row>
    <row r="922" spans="5:32" x14ac:dyDescent="0.35">
      <c r="E922" s="33"/>
      <c r="F922" s="33"/>
      <c r="G922" s="33"/>
      <c r="I922" s="33"/>
      <c r="J922" s="33"/>
      <c r="K922" s="33"/>
      <c r="L922" s="33"/>
      <c r="N922" s="33"/>
      <c r="P922" s="33"/>
      <c r="Q922" s="33"/>
      <c r="R922" s="33"/>
      <c r="T922" s="33"/>
      <c r="U922" s="33"/>
      <c r="V922" s="33"/>
      <c r="W922" s="33"/>
      <c r="X922" s="33"/>
      <c r="Y922" s="33"/>
      <c r="Z922" s="33"/>
      <c r="AA922" s="33"/>
      <c r="AE922" s="33"/>
      <c r="AF922" s="33"/>
    </row>
    <row r="923" spans="5:32" x14ac:dyDescent="0.35">
      <c r="E923" s="33"/>
      <c r="F923" s="33"/>
      <c r="G923" s="33"/>
      <c r="I923" s="33"/>
      <c r="J923" s="33"/>
      <c r="K923" s="33"/>
      <c r="L923" s="33"/>
      <c r="N923" s="33"/>
      <c r="P923" s="33"/>
      <c r="Q923" s="33"/>
      <c r="R923" s="33"/>
      <c r="T923" s="33"/>
      <c r="U923" s="33"/>
      <c r="V923" s="33"/>
      <c r="W923" s="33"/>
      <c r="X923" s="33"/>
      <c r="Y923" s="33"/>
      <c r="Z923" s="33"/>
      <c r="AA923" s="33"/>
      <c r="AE923" s="33"/>
      <c r="AF923" s="33"/>
    </row>
    <row r="924" spans="5:32" x14ac:dyDescent="0.35">
      <c r="E924" s="33"/>
      <c r="F924" s="33"/>
      <c r="G924" s="33"/>
      <c r="I924" s="33"/>
      <c r="J924" s="33"/>
      <c r="K924" s="33"/>
      <c r="L924" s="33"/>
      <c r="N924" s="33"/>
      <c r="P924" s="33"/>
      <c r="Q924" s="33"/>
      <c r="R924" s="33"/>
      <c r="T924" s="33"/>
      <c r="U924" s="33"/>
      <c r="V924" s="33"/>
      <c r="W924" s="33"/>
      <c r="X924" s="33"/>
      <c r="Y924" s="33"/>
      <c r="Z924" s="33"/>
      <c r="AA924" s="33"/>
      <c r="AE924" s="33"/>
      <c r="AF924" s="33"/>
    </row>
    <row r="925" spans="5:32" x14ac:dyDescent="0.35">
      <c r="E925" s="33"/>
      <c r="F925" s="33"/>
      <c r="G925" s="33"/>
      <c r="I925" s="33"/>
      <c r="J925" s="33"/>
      <c r="K925" s="33"/>
      <c r="L925" s="33"/>
      <c r="N925" s="33"/>
      <c r="P925" s="33"/>
      <c r="Q925" s="33"/>
      <c r="R925" s="33"/>
      <c r="T925" s="33"/>
      <c r="U925" s="33"/>
      <c r="V925" s="33"/>
      <c r="W925" s="33"/>
      <c r="X925" s="33"/>
      <c r="Y925" s="33"/>
      <c r="Z925" s="33"/>
      <c r="AA925" s="33"/>
      <c r="AE925" s="33"/>
      <c r="AF925" s="33"/>
    </row>
    <row r="926" spans="5:32" x14ac:dyDescent="0.35">
      <c r="E926" s="33"/>
      <c r="F926" s="33"/>
      <c r="G926" s="33"/>
      <c r="I926" s="33"/>
      <c r="J926" s="33"/>
      <c r="K926" s="33"/>
      <c r="L926" s="33"/>
      <c r="N926" s="33"/>
      <c r="P926" s="33"/>
      <c r="Q926" s="33"/>
      <c r="R926" s="33"/>
      <c r="T926" s="33"/>
      <c r="U926" s="33"/>
      <c r="V926" s="33"/>
      <c r="W926" s="33"/>
      <c r="X926" s="33"/>
      <c r="Y926" s="33"/>
      <c r="Z926" s="33"/>
      <c r="AA926" s="33"/>
      <c r="AE926" s="33"/>
      <c r="AF926" s="33"/>
    </row>
    <row r="927" spans="5:32" x14ac:dyDescent="0.35">
      <c r="E927" s="33"/>
      <c r="F927" s="33"/>
      <c r="G927" s="33"/>
      <c r="I927" s="33"/>
      <c r="J927" s="33"/>
      <c r="K927" s="33"/>
      <c r="L927" s="33"/>
      <c r="N927" s="33"/>
      <c r="P927" s="33"/>
      <c r="Q927" s="33"/>
      <c r="R927" s="33"/>
      <c r="T927" s="33"/>
      <c r="U927" s="33"/>
      <c r="V927" s="33"/>
      <c r="W927" s="33"/>
      <c r="X927" s="33"/>
      <c r="Y927" s="33"/>
      <c r="Z927" s="33"/>
      <c r="AA927" s="33"/>
      <c r="AE927" s="33"/>
      <c r="AF927" s="33"/>
    </row>
    <row r="928" spans="5:32" x14ac:dyDescent="0.35">
      <c r="E928" s="33"/>
      <c r="F928" s="33"/>
      <c r="G928" s="33"/>
      <c r="I928" s="33"/>
      <c r="J928" s="33"/>
      <c r="K928" s="33"/>
      <c r="L928" s="33"/>
      <c r="N928" s="33"/>
      <c r="P928" s="33"/>
      <c r="Q928" s="33"/>
      <c r="R928" s="33"/>
      <c r="T928" s="33"/>
      <c r="U928" s="33"/>
      <c r="V928" s="33"/>
      <c r="W928" s="33"/>
      <c r="X928" s="33"/>
      <c r="Y928" s="33"/>
      <c r="Z928" s="33"/>
      <c r="AA928" s="33"/>
      <c r="AE928" s="33"/>
      <c r="AF928" s="33"/>
    </row>
    <row r="929" spans="5:32" x14ac:dyDescent="0.35">
      <c r="E929" s="33"/>
      <c r="F929" s="33"/>
      <c r="G929" s="33"/>
      <c r="I929" s="33"/>
      <c r="J929" s="33"/>
      <c r="K929" s="33"/>
      <c r="L929" s="33"/>
      <c r="N929" s="33"/>
      <c r="P929" s="33"/>
      <c r="Q929" s="33"/>
      <c r="R929" s="33"/>
      <c r="T929" s="33"/>
      <c r="U929" s="33"/>
      <c r="V929" s="33"/>
      <c r="W929" s="33"/>
      <c r="X929" s="33"/>
      <c r="Y929" s="33"/>
      <c r="Z929" s="33"/>
      <c r="AA929" s="33"/>
      <c r="AE929" s="33"/>
      <c r="AF929" s="33"/>
    </row>
    <row r="930" spans="5:32" x14ac:dyDescent="0.35">
      <c r="E930" s="33"/>
      <c r="F930" s="33"/>
      <c r="G930" s="33"/>
      <c r="I930" s="33"/>
      <c r="J930" s="33"/>
      <c r="K930" s="33"/>
      <c r="L930" s="33"/>
      <c r="N930" s="33"/>
      <c r="P930" s="33"/>
      <c r="Q930" s="33"/>
      <c r="R930" s="33"/>
      <c r="T930" s="33"/>
      <c r="U930" s="33"/>
      <c r="V930" s="33"/>
      <c r="W930" s="33"/>
      <c r="X930" s="33"/>
      <c r="Y930" s="33"/>
      <c r="Z930" s="33"/>
      <c r="AA930" s="33"/>
      <c r="AE930" s="33"/>
      <c r="AF930" s="33"/>
    </row>
    <row r="931" spans="5:32" x14ac:dyDescent="0.35">
      <c r="E931" s="33"/>
      <c r="F931" s="33"/>
      <c r="G931" s="33"/>
      <c r="I931" s="33"/>
      <c r="J931" s="33"/>
      <c r="K931" s="33"/>
      <c r="L931" s="33"/>
      <c r="N931" s="33"/>
      <c r="P931" s="33"/>
      <c r="Q931" s="33"/>
      <c r="R931" s="33"/>
      <c r="T931" s="33"/>
      <c r="U931" s="33"/>
      <c r="V931" s="33"/>
      <c r="W931" s="33"/>
      <c r="X931" s="33"/>
      <c r="Y931" s="33"/>
      <c r="Z931" s="33"/>
      <c r="AA931" s="33"/>
      <c r="AE931" s="33"/>
      <c r="AF931" s="33"/>
    </row>
    <row r="932" spans="5:32" x14ac:dyDescent="0.35">
      <c r="E932" s="33"/>
      <c r="F932" s="33"/>
      <c r="G932" s="33"/>
      <c r="I932" s="33"/>
      <c r="J932" s="33"/>
      <c r="K932" s="33"/>
      <c r="L932" s="33"/>
      <c r="N932" s="33"/>
      <c r="P932" s="33"/>
      <c r="Q932" s="33"/>
      <c r="R932" s="33"/>
      <c r="T932" s="33"/>
      <c r="U932" s="33"/>
      <c r="V932" s="33"/>
      <c r="W932" s="33"/>
      <c r="X932" s="33"/>
      <c r="Y932" s="33"/>
      <c r="Z932" s="33"/>
      <c r="AA932" s="33"/>
      <c r="AE932" s="33"/>
      <c r="AF932" s="33"/>
    </row>
    <row r="933" spans="5:32" x14ac:dyDescent="0.35">
      <c r="E933" s="33"/>
      <c r="F933" s="33"/>
      <c r="G933" s="33"/>
      <c r="I933" s="33"/>
      <c r="J933" s="33"/>
      <c r="K933" s="33"/>
      <c r="L933" s="33"/>
      <c r="N933" s="33"/>
      <c r="P933" s="33"/>
      <c r="Q933" s="33"/>
      <c r="R933" s="33"/>
      <c r="T933" s="33"/>
      <c r="U933" s="33"/>
      <c r="V933" s="33"/>
      <c r="W933" s="33"/>
      <c r="X933" s="33"/>
      <c r="Y933" s="33"/>
      <c r="Z933" s="33"/>
      <c r="AA933" s="33"/>
      <c r="AE933" s="33"/>
      <c r="AF933" s="33"/>
    </row>
    <row r="934" spans="5:32" x14ac:dyDescent="0.35">
      <c r="E934" s="33"/>
      <c r="F934" s="33"/>
      <c r="G934" s="33"/>
      <c r="I934" s="33"/>
      <c r="J934" s="33"/>
      <c r="K934" s="33"/>
      <c r="L934" s="33"/>
      <c r="N934" s="33"/>
      <c r="P934" s="33"/>
      <c r="Q934" s="33"/>
      <c r="R934" s="33"/>
      <c r="T934" s="33"/>
      <c r="U934" s="33"/>
      <c r="V934" s="33"/>
      <c r="W934" s="33"/>
      <c r="X934" s="33"/>
      <c r="Y934" s="33"/>
      <c r="Z934" s="33"/>
      <c r="AA934" s="33"/>
      <c r="AE934" s="33"/>
      <c r="AF934" s="33"/>
    </row>
    <row r="935" spans="5:32" x14ac:dyDescent="0.35">
      <c r="E935" s="33"/>
      <c r="F935" s="33"/>
      <c r="G935" s="33"/>
      <c r="I935" s="33"/>
      <c r="J935" s="33"/>
      <c r="K935" s="33"/>
      <c r="L935" s="33"/>
      <c r="N935" s="33"/>
      <c r="P935" s="33"/>
      <c r="Q935" s="33"/>
      <c r="R935" s="33"/>
      <c r="T935" s="33"/>
      <c r="U935" s="33"/>
      <c r="V935" s="33"/>
      <c r="W935" s="33"/>
      <c r="X935" s="33"/>
      <c r="Y935" s="33"/>
      <c r="Z935" s="33"/>
      <c r="AA935" s="33"/>
      <c r="AE935" s="33"/>
      <c r="AF935" s="33"/>
    </row>
    <row r="936" spans="5:32" x14ac:dyDescent="0.35">
      <c r="E936" s="33"/>
      <c r="F936" s="33"/>
      <c r="G936" s="33"/>
      <c r="I936" s="33"/>
      <c r="J936" s="33"/>
      <c r="K936" s="33"/>
      <c r="L936" s="33"/>
      <c r="N936" s="33"/>
      <c r="P936" s="33"/>
      <c r="Q936" s="33"/>
      <c r="R936" s="33"/>
      <c r="T936" s="33"/>
      <c r="U936" s="33"/>
      <c r="V936" s="33"/>
      <c r="W936" s="33"/>
      <c r="X936" s="33"/>
      <c r="Y936" s="33"/>
      <c r="Z936" s="33"/>
      <c r="AA936" s="33"/>
      <c r="AE936" s="33"/>
      <c r="AF936" s="33"/>
    </row>
    <row r="937" spans="5:32" x14ac:dyDescent="0.35">
      <c r="E937" s="33"/>
      <c r="F937" s="33"/>
      <c r="G937" s="33"/>
      <c r="I937" s="33"/>
      <c r="J937" s="33"/>
      <c r="K937" s="33"/>
      <c r="L937" s="33"/>
      <c r="N937" s="33"/>
      <c r="P937" s="33"/>
      <c r="Q937" s="33"/>
      <c r="R937" s="33"/>
      <c r="T937" s="33"/>
      <c r="U937" s="33"/>
      <c r="V937" s="33"/>
      <c r="W937" s="33"/>
      <c r="X937" s="33"/>
      <c r="Y937" s="33"/>
      <c r="Z937" s="33"/>
      <c r="AA937" s="33"/>
      <c r="AE937" s="33"/>
      <c r="AF937" s="33"/>
    </row>
    <row r="938" spans="5:32" x14ac:dyDescent="0.35">
      <c r="E938" s="33"/>
      <c r="F938" s="33"/>
      <c r="G938" s="33"/>
      <c r="I938" s="33"/>
      <c r="J938" s="33"/>
      <c r="K938" s="33"/>
      <c r="L938" s="33"/>
      <c r="N938" s="33"/>
      <c r="P938" s="33"/>
      <c r="Q938" s="33"/>
      <c r="R938" s="33"/>
      <c r="T938" s="33"/>
      <c r="U938" s="33"/>
      <c r="V938" s="33"/>
      <c r="W938" s="33"/>
      <c r="X938" s="33"/>
      <c r="Y938" s="33"/>
      <c r="Z938" s="33"/>
      <c r="AA938" s="33"/>
      <c r="AE938" s="33"/>
      <c r="AF938" s="33"/>
    </row>
    <row r="939" spans="5:32" x14ac:dyDescent="0.35">
      <c r="E939" s="33"/>
      <c r="F939" s="33"/>
      <c r="G939" s="33"/>
      <c r="I939" s="33"/>
      <c r="J939" s="33"/>
      <c r="K939" s="33"/>
      <c r="L939" s="33"/>
      <c r="N939" s="33"/>
      <c r="P939" s="33"/>
      <c r="Q939" s="33"/>
      <c r="R939" s="33"/>
      <c r="T939" s="33"/>
      <c r="U939" s="33"/>
      <c r="V939" s="33"/>
      <c r="W939" s="33"/>
      <c r="X939" s="33"/>
      <c r="Y939" s="33"/>
      <c r="Z939" s="33"/>
      <c r="AA939" s="33"/>
      <c r="AE939" s="33"/>
      <c r="AF939" s="33"/>
    </row>
    <row r="940" spans="5:32" x14ac:dyDescent="0.35">
      <c r="E940" s="33"/>
      <c r="F940" s="33"/>
      <c r="G940" s="33"/>
      <c r="I940" s="33"/>
      <c r="J940" s="33"/>
      <c r="K940" s="33"/>
      <c r="L940" s="33"/>
      <c r="N940" s="33"/>
      <c r="P940" s="33"/>
      <c r="Q940" s="33"/>
      <c r="R940" s="33"/>
      <c r="T940" s="33"/>
      <c r="U940" s="33"/>
      <c r="V940" s="33"/>
      <c r="W940" s="33"/>
      <c r="X940" s="33"/>
      <c r="Y940" s="33"/>
      <c r="Z940" s="33"/>
      <c r="AA940" s="33"/>
      <c r="AE940" s="33"/>
      <c r="AF940" s="33"/>
    </row>
    <row r="941" spans="5:32" x14ac:dyDescent="0.35">
      <c r="E941" s="33"/>
      <c r="F941" s="33"/>
      <c r="G941" s="33"/>
      <c r="I941" s="33"/>
      <c r="J941" s="33"/>
      <c r="K941" s="33"/>
      <c r="L941" s="33"/>
      <c r="N941" s="33"/>
      <c r="P941" s="33"/>
      <c r="Q941" s="33"/>
      <c r="R941" s="33"/>
      <c r="T941" s="33"/>
      <c r="U941" s="33"/>
      <c r="V941" s="33"/>
      <c r="W941" s="33"/>
      <c r="X941" s="33"/>
      <c r="Y941" s="33"/>
      <c r="Z941" s="33"/>
      <c r="AA941" s="33"/>
      <c r="AE941" s="33"/>
      <c r="AF941" s="33"/>
    </row>
    <row r="942" spans="5:32" x14ac:dyDescent="0.35">
      <c r="E942" s="33"/>
      <c r="F942" s="33"/>
      <c r="G942" s="33"/>
      <c r="I942" s="33"/>
      <c r="J942" s="33"/>
      <c r="K942" s="33"/>
      <c r="L942" s="33"/>
      <c r="N942" s="33"/>
      <c r="P942" s="33"/>
      <c r="Q942" s="33"/>
      <c r="R942" s="33"/>
      <c r="T942" s="33"/>
      <c r="U942" s="33"/>
      <c r="V942" s="33"/>
      <c r="W942" s="33"/>
      <c r="X942" s="33"/>
      <c r="Y942" s="33"/>
      <c r="Z942" s="33"/>
      <c r="AA942" s="33"/>
      <c r="AE942" s="33"/>
      <c r="AF942" s="33"/>
    </row>
    <row r="943" spans="5:32" x14ac:dyDescent="0.35">
      <c r="E943" s="33"/>
      <c r="F943" s="33"/>
      <c r="G943" s="33"/>
      <c r="I943" s="33"/>
      <c r="J943" s="33"/>
      <c r="K943" s="33"/>
      <c r="L943" s="33"/>
      <c r="N943" s="33"/>
      <c r="P943" s="33"/>
      <c r="Q943" s="33"/>
      <c r="R943" s="33"/>
      <c r="T943" s="33"/>
      <c r="U943" s="33"/>
      <c r="V943" s="33"/>
      <c r="W943" s="33"/>
      <c r="X943" s="33"/>
      <c r="Y943" s="33"/>
      <c r="Z943" s="33"/>
      <c r="AA943" s="33"/>
      <c r="AE943" s="33"/>
      <c r="AF943" s="33"/>
    </row>
    <row r="944" spans="5:32" x14ac:dyDescent="0.35">
      <c r="E944" s="33"/>
      <c r="F944" s="33"/>
      <c r="G944" s="33"/>
      <c r="I944" s="33"/>
      <c r="J944" s="33"/>
      <c r="K944" s="33"/>
      <c r="L944" s="33"/>
      <c r="N944" s="33"/>
      <c r="P944" s="33"/>
      <c r="Q944" s="33"/>
      <c r="R944" s="33"/>
      <c r="T944" s="33"/>
      <c r="U944" s="33"/>
      <c r="V944" s="33"/>
      <c r="W944" s="33"/>
      <c r="X944" s="33"/>
      <c r="Y944" s="33"/>
      <c r="Z944" s="33"/>
      <c r="AA944" s="33"/>
      <c r="AE944" s="33"/>
      <c r="AF944" s="33"/>
    </row>
    <row r="945" spans="5:32" x14ac:dyDescent="0.35">
      <c r="E945" s="33"/>
      <c r="F945" s="33"/>
      <c r="G945" s="33"/>
      <c r="I945" s="33"/>
      <c r="J945" s="33"/>
      <c r="K945" s="33"/>
      <c r="L945" s="33"/>
      <c r="N945" s="33"/>
      <c r="P945" s="33"/>
      <c r="Q945" s="33"/>
      <c r="R945" s="33"/>
      <c r="T945" s="33"/>
      <c r="U945" s="33"/>
      <c r="V945" s="33"/>
      <c r="W945" s="33"/>
      <c r="X945" s="33"/>
      <c r="Y945" s="33"/>
      <c r="Z945" s="33"/>
      <c r="AA945" s="33"/>
      <c r="AE945" s="33"/>
      <c r="AF945" s="33"/>
    </row>
    <row r="946" spans="5:32" x14ac:dyDescent="0.35">
      <c r="E946" s="33"/>
      <c r="F946" s="33"/>
      <c r="G946" s="33"/>
      <c r="I946" s="33"/>
      <c r="J946" s="33"/>
      <c r="K946" s="33"/>
      <c r="L946" s="33"/>
      <c r="N946" s="33"/>
      <c r="P946" s="33"/>
      <c r="Q946" s="33"/>
      <c r="R946" s="33"/>
      <c r="T946" s="33"/>
      <c r="U946" s="33"/>
      <c r="V946" s="33"/>
      <c r="W946" s="33"/>
      <c r="X946" s="33"/>
      <c r="Y946" s="33"/>
      <c r="Z946" s="33"/>
      <c r="AA946" s="33"/>
      <c r="AE946" s="33"/>
      <c r="AF946" s="33"/>
    </row>
    <row r="947" spans="5:32" x14ac:dyDescent="0.35">
      <c r="E947" s="33"/>
      <c r="F947" s="33"/>
      <c r="G947" s="33"/>
      <c r="I947" s="33"/>
      <c r="J947" s="33"/>
      <c r="K947" s="33"/>
      <c r="L947" s="33"/>
      <c r="N947" s="33"/>
      <c r="P947" s="33"/>
      <c r="Q947" s="33"/>
      <c r="R947" s="33"/>
      <c r="T947" s="33"/>
      <c r="U947" s="33"/>
      <c r="V947" s="33"/>
      <c r="W947" s="33"/>
      <c r="X947" s="33"/>
      <c r="Y947" s="33"/>
      <c r="Z947" s="33"/>
      <c r="AA947" s="33"/>
      <c r="AE947" s="33"/>
      <c r="AF947" s="33"/>
    </row>
    <row r="948" spans="5:32" x14ac:dyDescent="0.35">
      <c r="E948" s="33"/>
      <c r="F948" s="33"/>
      <c r="G948" s="33"/>
      <c r="I948" s="33"/>
      <c r="J948" s="33"/>
      <c r="K948" s="33"/>
      <c r="L948" s="33"/>
      <c r="N948" s="33"/>
      <c r="P948" s="33"/>
      <c r="Q948" s="33"/>
      <c r="R948" s="33"/>
      <c r="T948" s="33"/>
      <c r="U948" s="33"/>
      <c r="V948" s="33"/>
      <c r="W948" s="33"/>
      <c r="X948" s="33"/>
      <c r="Y948" s="33"/>
      <c r="Z948" s="33"/>
      <c r="AA948" s="33"/>
      <c r="AE948" s="33"/>
      <c r="AF948" s="33"/>
    </row>
    <row r="949" spans="5:32" x14ac:dyDescent="0.35">
      <c r="E949" s="33"/>
      <c r="F949" s="33"/>
      <c r="G949" s="33"/>
      <c r="I949" s="33"/>
      <c r="J949" s="33"/>
      <c r="K949" s="33"/>
      <c r="L949" s="33"/>
      <c r="N949" s="33"/>
      <c r="P949" s="33"/>
      <c r="Q949" s="33"/>
      <c r="R949" s="33"/>
      <c r="T949" s="33"/>
      <c r="U949" s="33"/>
      <c r="V949" s="33"/>
      <c r="W949" s="33"/>
      <c r="X949" s="33"/>
      <c r="Y949" s="33"/>
      <c r="Z949" s="33"/>
      <c r="AA949" s="33"/>
      <c r="AE949" s="33"/>
      <c r="AF949" s="33"/>
    </row>
    <row r="950" spans="5:32" x14ac:dyDescent="0.35">
      <c r="E950" s="33"/>
      <c r="F950" s="33"/>
      <c r="G950" s="33"/>
      <c r="I950" s="33"/>
      <c r="J950" s="33"/>
      <c r="K950" s="33"/>
      <c r="L950" s="33"/>
      <c r="N950" s="33"/>
      <c r="P950" s="33"/>
      <c r="Q950" s="33"/>
      <c r="R950" s="33"/>
      <c r="T950" s="33"/>
      <c r="U950" s="33"/>
      <c r="V950" s="33"/>
      <c r="W950" s="33"/>
      <c r="X950" s="33"/>
      <c r="Y950" s="33"/>
      <c r="Z950" s="33"/>
      <c r="AA950" s="33"/>
      <c r="AE950" s="33"/>
      <c r="AF950" s="33"/>
    </row>
    <row r="951" spans="5:32" x14ac:dyDescent="0.35">
      <c r="E951" s="33"/>
      <c r="F951" s="33"/>
      <c r="G951" s="33"/>
      <c r="I951" s="33"/>
      <c r="J951" s="33"/>
      <c r="K951" s="33"/>
      <c r="L951" s="33"/>
      <c r="N951" s="33"/>
      <c r="P951" s="33"/>
      <c r="Q951" s="33"/>
      <c r="R951" s="33"/>
      <c r="T951" s="33"/>
      <c r="U951" s="33"/>
      <c r="V951" s="33"/>
      <c r="W951" s="33"/>
      <c r="X951" s="33"/>
      <c r="Y951" s="33"/>
      <c r="Z951" s="33"/>
      <c r="AA951" s="33"/>
      <c r="AE951" s="33"/>
      <c r="AF951" s="33"/>
    </row>
    <row r="952" spans="5:32" x14ac:dyDescent="0.35">
      <c r="E952" s="33"/>
      <c r="F952" s="33"/>
      <c r="G952" s="33"/>
      <c r="I952" s="33"/>
      <c r="J952" s="33"/>
      <c r="K952" s="33"/>
      <c r="L952" s="33"/>
      <c r="N952" s="33"/>
      <c r="P952" s="33"/>
      <c r="Q952" s="33"/>
      <c r="R952" s="33"/>
      <c r="T952" s="33"/>
      <c r="U952" s="33"/>
      <c r="V952" s="33"/>
      <c r="W952" s="33"/>
      <c r="X952" s="33"/>
      <c r="Y952" s="33"/>
      <c r="Z952" s="33"/>
      <c r="AA952" s="33"/>
      <c r="AE952" s="33"/>
      <c r="AF952" s="33"/>
    </row>
    <row r="953" spans="5:32" x14ac:dyDescent="0.35">
      <c r="E953" s="33"/>
      <c r="F953" s="33"/>
      <c r="G953" s="33"/>
      <c r="I953" s="33"/>
      <c r="J953" s="33"/>
      <c r="K953" s="33"/>
      <c r="L953" s="33"/>
      <c r="N953" s="33"/>
      <c r="P953" s="33"/>
      <c r="Q953" s="33"/>
      <c r="R953" s="33"/>
      <c r="T953" s="33"/>
      <c r="U953" s="33"/>
      <c r="V953" s="33"/>
      <c r="W953" s="33"/>
      <c r="X953" s="33"/>
      <c r="Y953" s="33"/>
      <c r="Z953" s="33"/>
      <c r="AA953" s="33"/>
      <c r="AE953" s="33"/>
      <c r="AF953" s="33"/>
    </row>
    <row r="954" spans="5:32" x14ac:dyDescent="0.35">
      <c r="E954" s="33"/>
      <c r="F954" s="33"/>
      <c r="G954" s="33"/>
      <c r="I954" s="33"/>
      <c r="J954" s="33"/>
      <c r="K954" s="33"/>
      <c r="L954" s="33"/>
      <c r="N954" s="33"/>
      <c r="P954" s="33"/>
      <c r="Q954" s="33"/>
      <c r="R954" s="33"/>
      <c r="T954" s="33"/>
      <c r="U954" s="33"/>
      <c r="V954" s="33"/>
      <c r="W954" s="33"/>
      <c r="X954" s="33"/>
      <c r="Y954" s="33"/>
      <c r="Z954" s="33"/>
      <c r="AA954" s="33"/>
      <c r="AE954" s="33"/>
      <c r="AF954" s="33"/>
    </row>
    <row r="955" spans="5:32" x14ac:dyDescent="0.35">
      <c r="E955" s="33"/>
      <c r="F955" s="33"/>
      <c r="G955" s="33"/>
      <c r="I955" s="33"/>
      <c r="J955" s="33"/>
      <c r="K955" s="33"/>
      <c r="L955" s="33"/>
      <c r="N955" s="33"/>
      <c r="P955" s="33"/>
      <c r="Q955" s="33"/>
      <c r="R955" s="33"/>
      <c r="T955" s="33"/>
      <c r="U955" s="33"/>
      <c r="V955" s="33"/>
      <c r="W955" s="33"/>
      <c r="X955" s="33"/>
      <c r="Y955" s="33"/>
      <c r="Z955" s="33"/>
      <c r="AA955" s="33"/>
      <c r="AE955" s="33"/>
      <c r="AF955" s="33"/>
    </row>
    <row r="956" spans="5:32" x14ac:dyDescent="0.35">
      <c r="E956" s="33"/>
      <c r="F956" s="33"/>
      <c r="G956" s="33"/>
      <c r="I956" s="33"/>
      <c r="J956" s="33"/>
      <c r="K956" s="33"/>
      <c r="L956" s="33"/>
      <c r="N956" s="33"/>
      <c r="P956" s="33"/>
      <c r="Q956" s="33"/>
      <c r="R956" s="33"/>
      <c r="T956" s="33"/>
      <c r="U956" s="33"/>
      <c r="V956" s="33"/>
      <c r="W956" s="33"/>
      <c r="X956" s="33"/>
      <c r="Y956" s="33"/>
      <c r="Z956" s="33"/>
      <c r="AA956" s="33"/>
      <c r="AE956" s="33"/>
      <c r="AF956" s="33"/>
    </row>
    <row r="957" spans="5:32" x14ac:dyDescent="0.35">
      <c r="E957" s="33"/>
      <c r="F957" s="33"/>
      <c r="G957" s="33"/>
      <c r="I957" s="33"/>
      <c r="J957" s="33"/>
      <c r="K957" s="33"/>
      <c r="L957" s="33"/>
      <c r="N957" s="33"/>
      <c r="P957" s="33"/>
      <c r="Q957" s="33"/>
      <c r="R957" s="33"/>
      <c r="T957" s="33"/>
      <c r="U957" s="33"/>
      <c r="V957" s="33"/>
      <c r="W957" s="33"/>
      <c r="X957" s="33"/>
      <c r="Y957" s="33"/>
      <c r="Z957" s="33"/>
      <c r="AA957" s="33"/>
      <c r="AE957" s="33"/>
      <c r="AF957" s="33"/>
    </row>
    <row r="958" spans="5:32" x14ac:dyDescent="0.35">
      <c r="E958" s="33"/>
      <c r="F958" s="33"/>
      <c r="G958" s="33"/>
      <c r="I958" s="33"/>
      <c r="J958" s="33"/>
      <c r="K958" s="33"/>
      <c r="L958" s="33"/>
      <c r="N958" s="33"/>
      <c r="P958" s="33"/>
      <c r="Q958" s="33"/>
      <c r="R958" s="33"/>
      <c r="T958" s="33"/>
      <c r="U958" s="33"/>
      <c r="V958" s="33"/>
      <c r="W958" s="33"/>
      <c r="X958" s="33"/>
      <c r="Y958" s="33"/>
      <c r="Z958" s="33"/>
      <c r="AA958" s="33"/>
      <c r="AE958" s="33"/>
      <c r="AF958" s="33"/>
    </row>
    <row r="959" spans="5:32" x14ac:dyDescent="0.35">
      <c r="E959" s="33"/>
      <c r="F959" s="33"/>
      <c r="G959" s="33"/>
      <c r="I959" s="33"/>
      <c r="J959" s="33"/>
      <c r="K959" s="33"/>
      <c r="L959" s="33"/>
      <c r="N959" s="33"/>
      <c r="P959" s="33"/>
      <c r="Q959" s="33"/>
      <c r="R959" s="33"/>
      <c r="T959" s="33"/>
      <c r="U959" s="33"/>
      <c r="V959" s="33"/>
      <c r="W959" s="33"/>
      <c r="X959" s="33"/>
      <c r="Y959" s="33"/>
      <c r="Z959" s="33"/>
      <c r="AA959" s="33"/>
      <c r="AE959" s="33"/>
      <c r="AF959" s="33"/>
    </row>
    <row r="960" spans="5:32" x14ac:dyDescent="0.35">
      <c r="E960" s="33"/>
      <c r="F960" s="33"/>
      <c r="G960" s="33"/>
      <c r="I960" s="33"/>
      <c r="J960" s="33"/>
      <c r="K960" s="33"/>
      <c r="L960" s="33"/>
      <c r="N960" s="33"/>
      <c r="P960" s="33"/>
      <c r="Q960" s="33"/>
      <c r="R960" s="33"/>
      <c r="T960" s="33"/>
      <c r="U960" s="33"/>
      <c r="V960" s="33"/>
      <c r="W960" s="33"/>
      <c r="X960" s="33"/>
      <c r="Y960" s="33"/>
      <c r="Z960" s="33"/>
      <c r="AA960" s="33"/>
      <c r="AE960" s="33"/>
      <c r="AF960" s="33"/>
    </row>
    <row r="961" spans="5:32" x14ac:dyDescent="0.35">
      <c r="E961" s="33"/>
      <c r="F961" s="33"/>
      <c r="G961" s="33"/>
      <c r="I961" s="33"/>
      <c r="J961" s="33"/>
      <c r="K961" s="33"/>
      <c r="L961" s="33"/>
      <c r="N961" s="33"/>
      <c r="P961" s="33"/>
      <c r="Q961" s="33"/>
      <c r="R961" s="33"/>
      <c r="T961" s="33"/>
      <c r="U961" s="33"/>
      <c r="V961" s="33"/>
      <c r="W961" s="33"/>
      <c r="X961" s="33"/>
      <c r="Y961" s="33"/>
      <c r="Z961" s="33"/>
      <c r="AA961" s="33"/>
      <c r="AE961" s="33"/>
      <c r="AF961" s="33"/>
    </row>
    <row r="962" spans="5:32" x14ac:dyDescent="0.35">
      <c r="E962" s="33"/>
      <c r="F962" s="33"/>
      <c r="G962" s="33"/>
      <c r="I962" s="33"/>
      <c r="J962" s="33"/>
      <c r="K962" s="33"/>
      <c r="L962" s="33"/>
      <c r="N962" s="33"/>
      <c r="P962" s="33"/>
      <c r="Q962" s="33"/>
      <c r="R962" s="33"/>
      <c r="T962" s="33"/>
      <c r="U962" s="33"/>
      <c r="V962" s="33"/>
      <c r="W962" s="33"/>
      <c r="X962" s="33"/>
      <c r="Y962" s="33"/>
      <c r="Z962" s="33"/>
      <c r="AA962" s="33"/>
      <c r="AE962" s="33"/>
      <c r="AF962" s="33"/>
    </row>
    <row r="963" spans="5:32" x14ac:dyDescent="0.35">
      <c r="E963" s="33"/>
      <c r="F963" s="33"/>
      <c r="G963" s="33"/>
      <c r="I963" s="33"/>
      <c r="J963" s="33"/>
      <c r="K963" s="33"/>
      <c r="L963" s="33"/>
      <c r="N963" s="33"/>
      <c r="P963" s="33"/>
      <c r="Q963" s="33"/>
      <c r="R963" s="33"/>
      <c r="T963" s="33"/>
      <c r="U963" s="33"/>
      <c r="V963" s="33"/>
      <c r="W963" s="33"/>
      <c r="X963" s="33"/>
      <c r="Y963" s="33"/>
      <c r="Z963" s="33"/>
      <c r="AA963" s="33"/>
      <c r="AE963" s="33"/>
      <c r="AF963" s="33"/>
    </row>
    <row r="964" spans="5:32" x14ac:dyDescent="0.35">
      <c r="E964" s="33"/>
      <c r="F964" s="33"/>
      <c r="G964" s="33"/>
      <c r="I964" s="33"/>
      <c r="J964" s="33"/>
      <c r="K964" s="33"/>
      <c r="L964" s="33"/>
      <c r="N964" s="33"/>
      <c r="P964" s="33"/>
      <c r="Q964" s="33"/>
      <c r="R964" s="33"/>
      <c r="T964" s="33"/>
      <c r="U964" s="33"/>
      <c r="V964" s="33"/>
      <c r="W964" s="33"/>
      <c r="X964" s="33"/>
      <c r="Y964" s="33"/>
      <c r="Z964" s="33"/>
      <c r="AA964" s="33"/>
      <c r="AE964" s="33"/>
      <c r="AF964" s="33"/>
    </row>
    <row r="965" spans="5:32" x14ac:dyDescent="0.35">
      <c r="E965" s="33"/>
      <c r="F965" s="33"/>
      <c r="G965" s="33"/>
      <c r="I965" s="33"/>
      <c r="J965" s="33"/>
      <c r="K965" s="33"/>
      <c r="L965" s="33"/>
      <c r="N965" s="33"/>
      <c r="P965" s="33"/>
      <c r="Q965" s="33"/>
      <c r="R965" s="33"/>
      <c r="T965" s="33"/>
      <c r="U965" s="33"/>
      <c r="V965" s="33"/>
      <c r="W965" s="33"/>
      <c r="X965" s="33"/>
      <c r="Y965" s="33"/>
      <c r="Z965" s="33"/>
      <c r="AA965" s="33"/>
      <c r="AE965" s="33"/>
      <c r="AF965" s="33"/>
    </row>
    <row r="966" spans="5:32" x14ac:dyDescent="0.35">
      <c r="E966" s="33"/>
      <c r="F966" s="33"/>
      <c r="G966" s="33"/>
      <c r="I966" s="33"/>
      <c r="J966" s="33"/>
      <c r="K966" s="33"/>
      <c r="L966" s="33"/>
      <c r="N966" s="33"/>
      <c r="P966" s="33"/>
      <c r="Q966" s="33"/>
      <c r="R966" s="33"/>
      <c r="T966" s="33"/>
      <c r="U966" s="33"/>
      <c r="V966" s="33"/>
      <c r="W966" s="33"/>
      <c r="X966" s="33"/>
      <c r="Y966" s="33"/>
      <c r="Z966" s="33"/>
      <c r="AA966" s="33"/>
      <c r="AE966" s="33"/>
      <c r="AF966" s="33"/>
    </row>
    <row r="967" spans="5:32" x14ac:dyDescent="0.35">
      <c r="E967" s="33"/>
      <c r="F967" s="33"/>
      <c r="G967" s="33"/>
      <c r="I967" s="33"/>
      <c r="J967" s="33"/>
      <c r="K967" s="33"/>
      <c r="L967" s="33"/>
      <c r="N967" s="33"/>
      <c r="P967" s="33"/>
      <c r="Q967" s="33"/>
      <c r="R967" s="33"/>
      <c r="T967" s="33"/>
      <c r="U967" s="33"/>
      <c r="V967" s="33"/>
      <c r="W967" s="33"/>
      <c r="X967" s="33"/>
      <c r="Y967" s="33"/>
      <c r="Z967" s="33"/>
      <c r="AA967" s="33"/>
      <c r="AE967" s="33"/>
      <c r="AF967" s="33"/>
    </row>
    <row r="968" spans="5:32" x14ac:dyDescent="0.35">
      <c r="E968" s="33"/>
      <c r="F968" s="33"/>
      <c r="G968" s="33"/>
      <c r="I968" s="33"/>
      <c r="J968" s="33"/>
      <c r="K968" s="33"/>
      <c r="L968" s="33"/>
      <c r="N968" s="33"/>
      <c r="P968" s="33"/>
      <c r="Q968" s="33"/>
      <c r="R968" s="33"/>
      <c r="T968" s="33"/>
      <c r="U968" s="33"/>
      <c r="V968" s="33"/>
      <c r="W968" s="33"/>
      <c r="X968" s="33"/>
      <c r="Y968" s="33"/>
      <c r="Z968" s="33"/>
      <c r="AA968" s="33"/>
      <c r="AE968" s="33"/>
      <c r="AF968" s="33"/>
    </row>
    <row r="969" spans="5:32" x14ac:dyDescent="0.35">
      <c r="E969" s="33"/>
      <c r="F969" s="33"/>
      <c r="G969" s="33"/>
      <c r="I969" s="33"/>
      <c r="J969" s="33"/>
      <c r="K969" s="33"/>
      <c r="L969" s="33"/>
      <c r="N969" s="33"/>
      <c r="P969" s="33"/>
      <c r="Q969" s="33"/>
      <c r="R969" s="33"/>
      <c r="T969" s="33"/>
      <c r="U969" s="33"/>
      <c r="V969" s="33"/>
      <c r="W969" s="33"/>
      <c r="X969" s="33"/>
      <c r="Y969" s="33"/>
      <c r="Z969" s="33"/>
      <c r="AA969" s="33"/>
      <c r="AE969" s="33"/>
      <c r="AF969" s="33"/>
    </row>
    <row r="970" spans="5:32" x14ac:dyDescent="0.35">
      <c r="E970" s="33"/>
      <c r="F970" s="33"/>
      <c r="G970" s="33"/>
      <c r="I970" s="33"/>
      <c r="J970" s="33"/>
      <c r="K970" s="33"/>
      <c r="L970" s="33"/>
      <c r="N970" s="33"/>
      <c r="P970" s="33"/>
      <c r="Q970" s="33"/>
      <c r="R970" s="33"/>
      <c r="T970" s="33"/>
      <c r="U970" s="33"/>
      <c r="V970" s="33"/>
      <c r="W970" s="33"/>
      <c r="X970" s="33"/>
      <c r="Y970" s="33"/>
      <c r="Z970" s="33"/>
      <c r="AA970" s="33"/>
      <c r="AE970" s="33"/>
      <c r="AF970" s="33"/>
    </row>
    <row r="971" spans="5:32" x14ac:dyDescent="0.35">
      <c r="E971" s="33"/>
      <c r="F971" s="33"/>
      <c r="G971" s="33"/>
      <c r="I971" s="33"/>
      <c r="J971" s="33"/>
      <c r="K971" s="33"/>
      <c r="L971" s="33"/>
      <c r="N971" s="33"/>
      <c r="P971" s="33"/>
      <c r="Q971" s="33"/>
      <c r="R971" s="33"/>
      <c r="T971" s="33"/>
      <c r="U971" s="33"/>
      <c r="V971" s="33"/>
      <c r="W971" s="33"/>
      <c r="X971" s="33"/>
      <c r="Y971" s="33"/>
      <c r="Z971" s="33"/>
      <c r="AA971" s="33"/>
      <c r="AE971" s="33"/>
      <c r="AF971" s="33"/>
    </row>
    <row r="972" spans="5:32" x14ac:dyDescent="0.35">
      <c r="E972" s="33"/>
      <c r="F972" s="33"/>
      <c r="G972" s="33"/>
      <c r="I972" s="33"/>
      <c r="J972" s="33"/>
      <c r="K972" s="33"/>
      <c r="L972" s="33"/>
      <c r="N972" s="33"/>
      <c r="P972" s="33"/>
      <c r="Q972" s="33"/>
      <c r="R972" s="33"/>
      <c r="T972" s="33"/>
      <c r="U972" s="33"/>
      <c r="V972" s="33"/>
      <c r="W972" s="33"/>
      <c r="X972" s="33"/>
      <c r="Y972" s="33"/>
      <c r="Z972" s="33"/>
      <c r="AA972" s="33"/>
      <c r="AE972" s="33"/>
      <c r="AF972" s="33"/>
    </row>
    <row r="973" spans="5:32" x14ac:dyDescent="0.35">
      <c r="E973" s="33"/>
      <c r="F973" s="33"/>
      <c r="G973" s="33"/>
      <c r="I973" s="33"/>
      <c r="J973" s="33"/>
      <c r="K973" s="33"/>
      <c r="L973" s="33"/>
      <c r="N973" s="33"/>
      <c r="P973" s="33"/>
      <c r="Q973" s="33"/>
      <c r="R973" s="33"/>
      <c r="T973" s="33"/>
      <c r="U973" s="33"/>
      <c r="V973" s="33"/>
      <c r="W973" s="33"/>
      <c r="X973" s="33"/>
      <c r="Y973" s="33"/>
      <c r="Z973" s="33"/>
      <c r="AA973" s="33"/>
      <c r="AE973" s="33"/>
      <c r="AF973" s="33"/>
    </row>
    <row r="974" spans="5:32" x14ac:dyDescent="0.35">
      <c r="E974" s="33"/>
      <c r="F974" s="33"/>
      <c r="G974" s="33"/>
      <c r="I974" s="33"/>
      <c r="J974" s="33"/>
      <c r="K974" s="33"/>
      <c r="L974" s="33"/>
      <c r="N974" s="33"/>
      <c r="P974" s="33"/>
      <c r="Q974" s="33"/>
      <c r="R974" s="33"/>
      <c r="T974" s="33"/>
      <c r="U974" s="33"/>
      <c r="V974" s="33"/>
      <c r="W974" s="33"/>
      <c r="X974" s="33"/>
      <c r="Y974" s="33"/>
      <c r="Z974" s="33"/>
      <c r="AA974" s="33"/>
      <c r="AE974" s="33"/>
      <c r="AF974" s="33"/>
    </row>
    <row r="975" spans="5:32" x14ac:dyDescent="0.35">
      <c r="E975" s="33"/>
      <c r="F975" s="33"/>
      <c r="G975" s="33"/>
      <c r="I975" s="33"/>
      <c r="J975" s="33"/>
      <c r="K975" s="33"/>
      <c r="L975" s="33"/>
      <c r="N975" s="33"/>
      <c r="P975" s="33"/>
      <c r="Q975" s="33"/>
      <c r="R975" s="33"/>
      <c r="T975" s="33"/>
      <c r="U975" s="33"/>
      <c r="V975" s="33"/>
      <c r="W975" s="33"/>
      <c r="X975" s="33"/>
      <c r="Y975" s="33"/>
      <c r="Z975" s="33"/>
      <c r="AA975" s="33"/>
      <c r="AE975" s="33"/>
      <c r="AF975" s="33"/>
    </row>
    <row r="976" spans="5:32" x14ac:dyDescent="0.35">
      <c r="E976" s="33"/>
      <c r="F976" s="33"/>
      <c r="G976" s="33"/>
      <c r="I976" s="33"/>
      <c r="J976" s="33"/>
      <c r="K976" s="33"/>
      <c r="L976" s="33"/>
      <c r="N976" s="33"/>
      <c r="P976" s="33"/>
      <c r="Q976" s="33"/>
      <c r="R976" s="33"/>
      <c r="T976" s="33"/>
      <c r="U976" s="33"/>
      <c r="V976" s="33"/>
      <c r="W976" s="33"/>
      <c r="X976" s="33"/>
      <c r="Y976" s="33"/>
      <c r="Z976" s="33"/>
      <c r="AA976" s="33"/>
      <c r="AE976" s="33"/>
      <c r="AF976" s="33"/>
    </row>
    <row r="977" spans="5:32" x14ac:dyDescent="0.35">
      <c r="E977" s="33"/>
      <c r="F977" s="33"/>
      <c r="G977" s="33"/>
      <c r="I977" s="33"/>
      <c r="J977" s="33"/>
      <c r="K977" s="33"/>
      <c r="L977" s="33"/>
      <c r="N977" s="33"/>
      <c r="P977" s="33"/>
      <c r="Q977" s="33"/>
      <c r="R977" s="33"/>
      <c r="T977" s="33"/>
      <c r="U977" s="33"/>
      <c r="V977" s="33"/>
      <c r="W977" s="33"/>
      <c r="X977" s="33"/>
      <c r="Y977" s="33"/>
      <c r="Z977" s="33"/>
      <c r="AA977" s="33"/>
      <c r="AE977" s="33"/>
      <c r="AF977" s="33"/>
    </row>
    <row r="978" spans="5:32" x14ac:dyDescent="0.35">
      <c r="E978" s="33"/>
      <c r="F978" s="33"/>
      <c r="G978" s="33"/>
      <c r="I978" s="33"/>
      <c r="J978" s="33"/>
      <c r="K978" s="33"/>
      <c r="L978" s="33"/>
      <c r="N978" s="33"/>
      <c r="P978" s="33"/>
      <c r="Q978" s="33"/>
      <c r="R978" s="33"/>
      <c r="T978" s="33"/>
      <c r="U978" s="33"/>
      <c r="V978" s="33"/>
      <c r="W978" s="33"/>
      <c r="X978" s="33"/>
      <c r="Y978" s="33"/>
      <c r="Z978" s="33"/>
      <c r="AA978" s="33"/>
      <c r="AE978" s="33"/>
      <c r="AF978" s="33"/>
    </row>
    <row r="979" spans="5:32" x14ac:dyDescent="0.35">
      <c r="E979" s="33"/>
      <c r="F979" s="33"/>
      <c r="G979" s="33"/>
      <c r="I979" s="33"/>
      <c r="J979" s="33"/>
      <c r="K979" s="33"/>
      <c r="L979" s="33"/>
      <c r="N979" s="33"/>
      <c r="P979" s="33"/>
      <c r="Q979" s="33"/>
      <c r="R979" s="33"/>
      <c r="T979" s="33"/>
      <c r="U979" s="33"/>
      <c r="V979" s="33"/>
      <c r="W979" s="33"/>
      <c r="X979" s="33"/>
      <c r="Y979" s="33"/>
      <c r="Z979" s="33"/>
      <c r="AA979" s="33"/>
      <c r="AE979" s="33"/>
      <c r="AF979" s="33"/>
    </row>
    <row r="980" spans="5:32" x14ac:dyDescent="0.35">
      <c r="E980" s="33"/>
      <c r="F980" s="33"/>
      <c r="G980" s="33"/>
      <c r="I980" s="33"/>
      <c r="J980" s="33"/>
      <c r="K980" s="33"/>
      <c r="L980" s="33"/>
      <c r="N980" s="33"/>
      <c r="P980" s="33"/>
      <c r="Q980" s="33"/>
      <c r="R980" s="33"/>
      <c r="T980" s="33"/>
      <c r="U980" s="33"/>
      <c r="V980" s="33"/>
      <c r="W980" s="33"/>
      <c r="X980" s="33"/>
      <c r="Y980" s="33"/>
      <c r="Z980" s="33"/>
      <c r="AA980" s="33"/>
      <c r="AE980" s="33"/>
      <c r="AF980" s="33"/>
    </row>
    <row r="981" spans="5:32" x14ac:dyDescent="0.35">
      <c r="E981" s="33"/>
      <c r="F981" s="33"/>
      <c r="G981" s="33"/>
      <c r="I981" s="33"/>
      <c r="J981" s="33"/>
      <c r="K981" s="33"/>
      <c r="L981" s="33"/>
      <c r="N981" s="33"/>
      <c r="P981" s="33"/>
      <c r="Q981" s="33"/>
      <c r="R981" s="33"/>
      <c r="T981" s="33"/>
      <c r="U981" s="33"/>
      <c r="V981" s="33"/>
      <c r="W981" s="33"/>
      <c r="X981" s="33"/>
      <c r="Y981" s="33"/>
      <c r="Z981" s="33"/>
      <c r="AA981" s="33"/>
      <c r="AE981" s="33"/>
      <c r="AF981" s="33"/>
    </row>
    <row r="982" spans="5:32" x14ac:dyDescent="0.35">
      <c r="E982" s="33"/>
      <c r="F982" s="33"/>
      <c r="G982" s="33"/>
      <c r="I982" s="33"/>
      <c r="J982" s="33"/>
      <c r="K982" s="33"/>
      <c r="L982" s="33"/>
      <c r="N982" s="33"/>
      <c r="P982" s="33"/>
      <c r="Q982" s="33"/>
      <c r="R982" s="33"/>
      <c r="T982" s="33"/>
      <c r="U982" s="33"/>
      <c r="V982" s="33"/>
      <c r="W982" s="33"/>
      <c r="X982" s="33"/>
      <c r="Y982" s="33"/>
      <c r="Z982" s="33"/>
      <c r="AA982" s="33"/>
      <c r="AE982" s="33"/>
      <c r="AF982" s="33"/>
    </row>
    <row r="983" spans="5:32" x14ac:dyDescent="0.35">
      <c r="E983" s="33"/>
      <c r="F983" s="33"/>
      <c r="G983" s="33"/>
      <c r="I983" s="33"/>
      <c r="J983" s="33"/>
      <c r="K983" s="33"/>
      <c r="L983" s="33"/>
      <c r="N983" s="33"/>
      <c r="P983" s="33"/>
      <c r="Q983" s="33"/>
      <c r="R983" s="33"/>
      <c r="T983" s="33"/>
      <c r="U983" s="33"/>
      <c r="V983" s="33"/>
      <c r="W983" s="33"/>
      <c r="X983" s="33"/>
      <c r="Y983" s="33"/>
      <c r="Z983" s="33"/>
      <c r="AA983" s="33"/>
      <c r="AE983" s="33"/>
      <c r="AF983" s="33"/>
    </row>
    <row r="984" spans="5:32" x14ac:dyDescent="0.35">
      <c r="E984" s="33"/>
      <c r="F984" s="33"/>
      <c r="G984" s="33"/>
      <c r="I984" s="33"/>
      <c r="J984" s="33"/>
      <c r="K984" s="33"/>
      <c r="L984" s="33"/>
      <c r="N984" s="33"/>
      <c r="P984" s="33"/>
      <c r="Q984" s="33"/>
      <c r="R984" s="33"/>
      <c r="T984" s="33"/>
      <c r="U984" s="33"/>
      <c r="V984" s="33"/>
      <c r="W984" s="33"/>
      <c r="X984" s="33"/>
      <c r="Y984" s="33"/>
      <c r="Z984" s="33"/>
      <c r="AA984" s="33"/>
      <c r="AE984" s="33"/>
      <c r="AF984" s="33"/>
    </row>
    <row r="985" spans="5:32" x14ac:dyDescent="0.35">
      <c r="E985" s="33"/>
      <c r="F985" s="33"/>
      <c r="G985" s="33"/>
      <c r="I985" s="33"/>
      <c r="J985" s="33"/>
      <c r="K985" s="33"/>
      <c r="L985" s="33"/>
      <c r="N985" s="33"/>
      <c r="P985" s="33"/>
      <c r="Q985" s="33"/>
      <c r="R985" s="33"/>
      <c r="T985" s="33"/>
      <c r="U985" s="33"/>
      <c r="V985" s="33"/>
      <c r="W985" s="33"/>
      <c r="X985" s="33"/>
      <c r="Y985" s="33"/>
      <c r="Z985" s="33"/>
      <c r="AA985" s="33"/>
      <c r="AE985" s="33"/>
      <c r="AF985" s="33"/>
    </row>
    <row r="986" spans="5:32" x14ac:dyDescent="0.35">
      <c r="E986" s="33"/>
      <c r="F986" s="33"/>
      <c r="G986" s="33"/>
      <c r="I986" s="33"/>
      <c r="J986" s="33"/>
      <c r="K986" s="33"/>
      <c r="L986" s="33"/>
      <c r="N986" s="33"/>
      <c r="P986" s="33"/>
      <c r="Q986" s="33"/>
      <c r="R986" s="33"/>
      <c r="T986" s="33"/>
      <c r="U986" s="33"/>
      <c r="V986" s="33"/>
      <c r="W986" s="33"/>
      <c r="X986" s="33"/>
      <c r="Y986" s="33"/>
      <c r="Z986" s="33"/>
      <c r="AA986" s="33"/>
      <c r="AE986" s="33"/>
      <c r="AF986" s="33"/>
    </row>
    <row r="987" spans="5:32" x14ac:dyDescent="0.35">
      <c r="E987" s="33"/>
      <c r="F987" s="33"/>
      <c r="G987" s="33"/>
      <c r="I987" s="33"/>
      <c r="J987" s="33"/>
      <c r="K987" s="33"/>
      <c r="L987" s="33"/>
      <c r="N987" s="33"/>
      <c r="P987" s="33"/>
      <c r="Q987" s="33"/>
      <c r="R987" s="33"/>
      <c r="T987" s="33"/>
      <c r="U987" s="33"/>
      <c r="V987" s="33"/>
      <c r="W987" s="33"/>
      <c r="X987" s="33"/>
      <c r="Y987" s="33"/>
      <c r="Z987" s="33"/>
      <c r="AA987" s="33"/>
      <c r="AE987" s="33"/>
      <c r="AF987" s="33"/>
    </row>
    <row r="988" spans="5:32" x14ac:dyDescent="0.35">
      <c r="E988" s="33"/>
      <c r="F988" s="33"/>
      <c r="G988" s="33"/>
      <c r="I988" s="33"/>
      <c r="J988" s="33"/>
      <c r="K988" s="33"/>
      <c r="L988" s="33"/>
      <c r="N988" s="33"/>
      <c r="P988" s="33"/>
      <c r="Q988" s="33"/>
      <c r="R988" s="33"/>
      <c r="T988" s="33"/>
      <c r="U988" s="33"/>
      <c r="V988" s="33"/>
      <c r="W988" s="33"/>
      <c r="X988" s="33"/>
      <c r="Y988" s="33"/>
      <c r="Z988" s="33"/>
      <c r="AA988" s="33"/>
      <c r="AE988" s="33"/>
      <c r="AF988" s="33"/>
    </row>
    <row r="989" spans="5:32" x14ac:dyDescent="0.35">
      <c r="E989" s="33"/>
      <c r="F989" s="33"/>
      <c r="G989" s="33"/>
      <c r="I989" s="33"/>
      <c r="J989" s="33"/>
      <c r="K989" s="33"/>
      <c r="L989" s="33"/>
      <c r="N989" s="33"/>
      <c r="P989" s="33"/>
      <c r="Q989" s="33"/>
      <c r="R989" s="33"/>
      <c r="T989" s="33"/>
      <c r="U989" s="33"/>
      <c r="V989" s="33"/>
      <c r="W989" s="33"/>
      <c r="X989" s="33"/>
      <c r="Y989" s="33"/>
      <c r="Z989" s="33"/>
      <c r="AA989" s="33"/>
      <c r="AE989" s="33"/>
      <c r="AF989" s="33"/>
    </row>
    <row r="990" spans="5:32" x14ac:dyDescent="0.35">
      <c r="E990" s="33"/>
      <c r="F990" s="33"/>
      <c r="G990" s="33"/>
      <c r="I990" s="33"/>
      <c r="J990" s="33"/>
      <c r="K990" s="33"/>
      <c r="L990" s="33"/>
      <c r="N990" s="33"/>
      <c r="P990" s="33"/>
      <c r="Q990" s="33"/>
      <c r="R990" s="33"/>
      <c r="T990" s="33"/>
      <c r="U990" s="33"/>
      <c r="V990" s="33"/>
      <c r="W990" s="33"/>
      <c r="X990" s="33"/>
      <c r="Y990" s="33"/>
      <c r="Z990" s="33"/>
      <c r="AA990" s="33"/>
      <c r="AE990" s="33"/>
      <c r="AF990" s="33"/>
    </row>
    <row r="991" spans="5:32" x14ac:dyDescent="0.35">
      <c r="E991" s="33"/>
      <c r="F991" s="33"/>
      <c r="G991" s="33"/>
      <c r="I991" s="33"/>
      <c r="J991" s="33"/>
      <c r="K991" s="33"/>
      <c r="L991" s="33"/>
      <c r="N991" s="33"/>
      <c r="P991" s="33"/>
      <c r="Q991" s="33"/>
      <c r="R991" s="33"/>
      <c r="T991" s="33"/>
      <c r="U991" s="33"/>
      <c r="V991" s="33"/>
      <c r="W991" s="33"/>
      <c r="X991" s="33"/>
      <c r="Y991" s="33"/>
      <c r="Z991" s="33"/>
      <c r="AA991" s="33"/>
      <c r="AE991" s="33"/>
      <c r="AF991" s="33"/>
    </row>
    <row r="992" spans="5:32" x14ac:dyDescent="0.35">
      <c r="E992" s="33"/>
      <c r="F992" s="33"/>
      <c r="G992" s="33"/>
      <c r="I992" s="33"/>
      <c r="J992" s="33"/>
      <c r="K992" s="33"/>
      <c r="L992" s="33"/>
      <c r="N992" s="33"/>
      <c r="P992" s="33"/>
      <c r="Q992" s="33"/>
      <c r="R992" s="33"/>
      <c r="T992" s="33"/>
      <c r="U992" s="33"/>
      <c r="V992" s="33"/>
      <c r="W992" s="33"/>
      <c r="X992" s="33"/>
      <c r="Y992" s="33"/>
      <c r="Z992" s="33"/>
      <c r="AA992" s="33"/>
      <c r="AE992" s="33"/>
      <c r="AF992" s="33"/>
    </row>
    <row r="993" spans="5:32" x14ac:dyDescent="0.35">
      <c r="E993" s="33"/>
      <c r="F993" s="33"/>
      <c r="G993" s="33"/>
      <c r="I993" s="33"/>
      <c r="J993" s="33"/>
      <c r="K993" s="33"/>
      <c r="L993" s="33"/>
      <c r="N993" s="33"/>
      <c r="P993" s="33"/>
      <c r="Q993" s="33"/>
      <c r="R993" s="33"/>
      <c r="T993" s="33"/>
      <c r="U993" s="33"/>
      <c r="V993" s="33"/>
      <c r="W993" s="33"/>
      <c r="X993" s="33"/>
      <c r="Y993" s="33"/>
      <c r="Z993" s="33"/>
      <c r="AA993" s="33"/>
      <c r="AE993" s="33"/>
      <c r="AF993" s="33"/>
    </row>
    <row r="994" spans="5:32" x14ac:dyDescent="0.35">
      <c r="E994" s="33"/>
      <c r="F994" s="33"/>
      <c r="G994" s="33"/>
      <c r="I994" s="33"/>
      <c r="J994" s="33"/>
      <c r="K994" s="33"/>
      <c r="L994" s="33"/>
      <c r="N994" s="33"/>
      <c r="P994" s="33"/>
      <c r="Q994" s="33"/>
      <c r="R994" s="33"/>
      <c r="T994" s="33"/>
      <c r="U994" s="33"/>
      <c r="V994" s="33"/>
      <c r="W994" s="33"/>
      <c r="X994" s="33"/>
      <c r="Y994" s="33"/>
      <c r="Z994" s="33"/>
      <c r="AA994" s="33"/>
      <c r="AE994" s="33"/>
      <c r="AF994" s="33"/>
    </row>
    <row r="995" spans="5:32" x14ac:dyDescent="0.35">
      <c r="E995" s="33"/>
      <c r="F995" s="33"/>
      <c r="G995" s="33"/>
      <c r="I995" s="33"/>
      <c r="J995" s="33"/>
      <c r="K995" s="33"/>
      <c r="L995" s="33"/>
      <c r="N995" s="33"/>
      <c r="P995" s="33"/>
      <c r="Q995" s="33"/>
      <c r="R995" s="33"/>
      <c r="T995" s="33"/>
      <c r="U995" s="33"/>
      <c r="V995" s="33"/>
      <c r="W995" s="33"/>
      <c r="X995" s="33"/>
      <c r="Y995" s="33"/>
      <c r="Z995" s="33"/>
      <c r="AA995" s="33"/>
      <c r="AE995" s="33"/>
      <c r="AF995" s="33"/>
    </row>
    <row r="996" spans="5:32" x14ac:dyDescent="0.35">
      <c r="E996" s="33"/>
      <c r="F996" s="33"/>
      <c r="G996" s="33"/>
      <c r="I996" s="33"/>
      <c r="J996" s="33"/>
      <c r="K996" s="33"/>
      <c r="L996" s="33"/>
      <c r="N996" s="33"/>
      <c r="P996" s="33"/>
      <c r="Q996" s="33"/>
      <c r="R996" s="33"/>
      <c r="T996" s="33"/>
      <c r="U996" s="33"/>
      <c r="V996" s="33"/>
      <c r="W996" s="33"/>
      <c r="X996" s="33"/>
      <c r="Y996" s="33"/>
      <c r="Z996" s="33"/>
      <c r="AA996" s="33"/>
      <c r="AE996" s="33"/>
      <c r="AF996" s="33"/>
    </row>
    <row r="997" spans="5:32" x14ac:dyDescent="0.35">
      <c r="E997" s="33"/>
      <c r="F997" s="33"/>
      <c r="G997" s="33"/>
      <c r="I997" s="33"/>
      <c r="J997" s="33"/>
      <c r="K997" s="33"/>
      <c r="L997" s="33"/>
      <c r="N997" s="33"/>
      <c r="P997" s="33"/>
      <c r="Q997" s="33"/>
      <c r="R997" s="33"/>
      <c r="T997" s="33"/>
      <c r="U997" s="33"/>
      <c r="V997" s="33"/>
      <c r="W997" s="33"/>
      <c r="X997" s="33"/>
      <c r="Y997" s="33"/>
      <c r="Z997" s="33"/>
      <c r="AA997" s="33"/>
      <c r="AE997" s="33"/>
      <c r="AF997" s="33"/>
    </row>
    <row r="998" spans="5:32" x14ac:dyDescent="0.35">
      <c r="E998" s="33"/>
      <c r="F998" s="33"/>
      <c r="G998" s="33"/>
      <c r="I998" s="33"/>
      <c r="J998" s="33"/>
      <c r="K998" s="33"/>
      <c r="L998" s="33"/>
      <c r="N998" s="33"/>
      <c r="P998" s="33"/>
      <c r="Q998" s="33"/>
      <c r="R998" s="33"/>
      <c r="T998" s="33"/>
      <c r="U998" s="33"/>
      <c r="V998" s="33"/>
      <c r="W998" s="33"/>
      <c r="X998" s="33"/>
      <c r="Y998" s="33"/>
      <c r="Z998" s="33"/>
      <c r="AA998" s="33"/>
      <c r="AE998" s="33"/>
      <c r="AF998" s="33"/>
    </row>
    <row r="999" spans="5:32" x14ac:dyDescent="0.35">
      <c r="E999" s="33"/>
      <c r="F999" s="33"/>
      <c r="G999" s="33"/>
      <c r="I999" s="33"/>
      <c r="J999" s="33"/>
      <c r="K999" s="33"/>
      <c r="L999" s="33"/>
      <c r="N999" s="33"/>
      <c r="P999" s="33"/>
      <c r="Q999" s="33"/>
      <c r="R999" s="33"/>
      <c r="T999" s="33"/>
      <c r="U999" s="33"/>
      <c r="V999" s="33"/>
      <c r="W999" s="33"/>
      <c r="X999" s="33"/>
      <c r="Y999" s="33"/>
      <c r="Z999" s="33"/>
      <c r="AA999" s="33"/>
      <c r="AE999" s="33"/>
      <c r="AF999" s="33"/>
    </row>
    <row r="1000" spans="5:32" x14ac:dyDescent="0.35">
      <c r="E1000" s="33"/>
      <c r="F1000" s="33"/>
      <c r="G1000" s="33"/>
      <c r="I1000" s="33"/>
      <c r="J1000" s="33"/>
      <c r="K1000" s="33"/>
      <c r="L1000" s="33"/>
      <c r="N1000" s="33"/>
      <c r="P1000" s="33"/>
      <c r="Q1000" s="33"/>
      <c r="R1000" s="33"/>
      <c r="T1000" s="33"/>
      <c r="U1000" s="33"/>
      <c r="V1000" s="33"/>
      <c r="W1000" s="33"/>
      <c r="X1000" s="33"/>
      <c r="Y1000" s="33"/>
      <c r="Z1000" s="33"/>
      <c r="AA1000" s="33"/>
      <c r="AE1000" s="33"/>
      <c r="AF1000" s="33"/>
    </row>
    <row r="1001" spans="5:32" x14ac:dyDescent="0.35">
      <c r="E1001" s="33"/>
      <c r="F1001" s="33"/>
      <c r="G1001" s="33"/>
      <c r="I1001" s="33"/>
      <c r="J1001" s="33"/>
      <c r="K1001" s="33"/>
      <c r="L1001" s="33"/>
      <c r="N1001" s="33"/>
      <c r="P1001" s="33"/>
      <c r="Q1001" s="33"/>
      <c r="R1001" s="33"/>
      <c r="T1001" s="33"/>
      <c r="U1001" s="33"/>
      <c r="V1001" s="33"/>
      <c r="W1001" s="33"/>
      <c r="X1001" s="33"/>
      <c r="Y1001" s="33"/>
      <c r="Z1001" s="33"/>
      <c r="AA1001" s="33"/>
      <c r="AE1001" s="33"/>
      <c r="AF1001" s="33"/>
    </row>
    <row r="1002" spans="5:32" x14ac:dyDescent="0.35">
      <c r="E1002" s="33"/>
      <c r="F1002" s="33"/>
      <c r="G1002" s="33"/>
      <c r="I1002" s="33"/>
      <c r="J1002" s="33"/>
      <c r="K1002" s="33"/>
      <c r="L1002" s="33"/>
      <c r="N1002" s="33"/>
      <c r="P1002" s="33"/>
      <c r="Q1002" s="33"/>
      <c r="R1002" s="33"/>
      <c r="T1002" s="33"/>
      <c r="U1002" s="33"/>
      <c r="V1002" s="33"/>
      <c r="W1002" s="33"/>
      <c r="X1002" s="33"/>
      <c r="Y1002" s="33"/>
      <c r="Z1002" s="33"/>
      <c r="AA1002" s="33"/>
      <c r="AE1002" s="33"/>
      <c r="AF1002" s="33"/>
    </row>
    <row r="1003" spans="5:32" x14ac:dyDescent="0.35">
      <c r="E1003" s="33"/>
      <c r="F1003" s="33"/>
      <c r="G1003" s="33"/>
      <c r="I1003" s="33"/>
      <c r="J1003" s="33"/>
      <c r="K1003" s="33"/>
      <c r="L1003" s="33"/>
      <c r="N1003" s="33"/>
      <c r="P1003" s="33"/>
      <c r="Q1003" s="33"/>
      <c r="R1003" s="33"/>
      <c r="T1003" s="33"/>
      <c r="U1003" s="33"/>
      <c r="V1003" s="33"/>
      <c r="W1003" s="33"/>
      <c r="X1003" s="33"/>
      <c r="Y1003" s="33"/>
      <c r="Z1003" s="33"/>
      <c r="AA1003" s="33"/>
      <c r="AE1003" s="33"/>
      <c r="AF1003" s="33"/>
    </row>
    <row r="1004" spans="5:32" x14ac:dyDescent="0.35">
      <c r="E1004" s="33"/>
      <c r="F1004" s="33"/>
      <c r="G1004" s="33"/>
      <c r="I1004" s="33"/>
      <c r="J1004" s="33"/>
      <c r="K1004" s="33"/>
      <c r="L1004" s="33"/>
      <c r="N1004" s="33"/>
      <c r="P1004" s="33"/>
      <c r="Q1004" s="33"/>
      <c r="R1004" s="33"/>
      <c r="T1004" s="33"/>
      <c r="U1004" s="33"/>
      <c r="V1004" s="33"/>
      <c r="W1004" s="33"/>
      <c r="X1004" s="33"/>
      <c r="Y1004" s="33"/>
      <c r="Z1004" s="33"/>
      <c r="AA1004" s="33"/>
      <c r="AE1004" s="33"/>
      <c r="AF1004" s="33"/>
    </row>
    <row r="1005" spans="5:32" x14ac:dyDescent="0.35">
      <c r="E1005" s="33"/>
      <c r="F1005" s="33"/>
      <c r="G1005" s="33"/>
      <c r="I1005" s="33"/>
      <c r="J1005" s="33"/>
      <c r="K1005" s="33"/>
      <c r="L1005" s="33"/>
      <c r="N1005" s="33"/>
      <c r="P1005" s="33"/>
      <c r="Q1005" s="33"/>
      <c r="R1005" s="33"/>
      <c r="T1005" s="33"/>
      <c r="U1005" s="33"/>
      <c r="V1005" s="33"/>
      <c r="W1005" s="33"/>
      <c r="X1005" s="33"/>
      <c r="Y1005" s="33"/>
      <c r="Z1005" s="33"/>
      <c r="AA1005" s="33"/>
      <c r="AE1005" s="33"/>
      <c r="AF1005" s="33"/>
    </row>
    <row r="1006" spans="5:32" x14ac:dyDescent="0.35">
      <c r="E1006" s="33"/>
      <c r="F1006" s="33"/>
      <c r="G1006" s="33"/>
      <c r="I1006" s="33"/>
      <c r="J1006" s="33"/>
      <c r="K1006" s="33"/>
      <c r="L1006" s="33"/>
      <c r="N1006" s="33"/>
      <c r="P1006" s="33"/>
      <c r="Q1006" s="33"/>
      <c r="R1006" s="33"/>
      <c r="T1006" s="33"/>
      <c r="U1006" s="33"/>
      <c r="V1006" s="33"/>
      <c r="W1006" s="33"/>
      <c r="X1006" s="33"/>
      <c r="Y1006" s="33"/>
      <c r="Z1006" s="33"/>
      <c r="AA1006" s="33"/>
      <c r="AE1006" s="33"/>
      <c r="AF1006" s="33"/>
    </row>
    <row r="1007" spans="5:32" x14ac:dyDescent="0.35">
      <c r="E1007" s="33"/>
      <c r="F1007" s="33"/>
      <c r="G1007" s="33"/>
      <c r="I1007" s="33"/>
      <c r="J1007" s="33"/>
      <c r="K1007" s="33"/>
      <c r="L1007" s="33"/>
      <c r="N1007" s="33"/>
      <c r="P1007" s="33"/>
      <c r="Q1007" s="33"/>
      <c r="R1007" s="33"/>
      <c r="T1007" s="33"/>
      <c r="U1007" s="33"/>
      <c r="V1007" s="33"/>
      <c r="W1007" s="33"/>
      <c r="X1007" s="33"/>
      <c r="Y1007" s="33"/>
      <c r="Z1007" s="33"/>
      <c r="AA1007" s="33"/>
      <c r="AE1007" s="33"/>
      <c r="AF1007" s="33"/>
    </row>
    <row r="1008" spans="5:32" x14ac:dyDescent="0.35">
      <c r="E1008" s="33"/>
      <c r="F1008" s="33"/>
      <c r="G1008" s="33"/>
      <c r="I1008" s="33"/>
      <c r="J1008" s="33"/>
      <c r="K1008" s="33"/>
      <c r="L1008" s="33"/>
      <c r="N1008" s="33"/>
      <c r="P1008" s="33"/>
      <c r="Q1008" s="33"/>
      <c r="R1008" s="33"/>
      <c r="T1008" s="33"/>
      <c r="U1008" s="33"/>
      <c r="V1008" s="33"/>
      <c r="W1008" s="33"/>
      <c r="X1008" s="33"/>
      <c r="Y1008" s="33"/>
      <c r="Z1008" s="33"/>
      <c r="AA1008" s="33"/>
      <c r="AE1008" s="33"/>
      <c r="AF1008" s="33"/>
    </row>
    <row r="1009" spans="5:32" x14ac:dyDescent="0.35">
      <c r="E1009" s="33"/>
      <c r="F1009" s="33"/>
      <c r="G1009" s="33"/>
      <c r="I1009" s="33"/>
      <c r="J1009" s="33"/>
      <c r="K1009" s="33"/>
      <c r="L1009" s="33"/>
      <c r="N1009" s="33"/>
      <c r="P1009" s="33"/>
      <c r="Q1009" s="33"/>
      <c r="R1009" s="33"/>
      <c r="T1009" s="33"/>
      <c r="U1009" s="33"/>
      <c r="V1009" s="33"/>
      <c r="W1009" s="33"/>
      <c r="X1009" s="33"/>
      <c r="Y1009" s="33"/>
      <c r="Z1009" s="33"/>
      <c r="AA1009" s="33"/>
      <c r="AE1009" s="33"/>
      <c r="AF1009" s="33"/>
    </row>
    <row r="1010" spans="5:32" x14ac:dyDescent="0.35">
      <c r="E1010" s="33"/>
      <c r="F1010" s="33"/>
      <c r="G1010" s="33"/>
      <c r="I1010" s="33"/>
      <c r="J1010" s="33"/>
      <c r="K1010" s="33"/>
      <c r="L1010" s="33"/>
      <c r="N1010" s="33"/>
      <c r="P1010" s="33"/>
      <c r="Q1010" s="33"/>
      <c r="R1010" s="33"/>
      <c r="T1010" s="33"/>
      <c r="U1010" s="33"/>
      <c r="V1010" s="33"/>
      <c r="W1010" s="33"/>
      <c r="X1010" s="33"/>
      <c r="Y1010" s="33"/>
      <c r="Z1010" s="33"/>
      <c r="AA1010" s="33"/>
      <c r="AE1010" s="33"/>
      <c r="AF1010" s="33"/>
    </row>
    <row r="1011" spans="5:32" x14ac:dyDescent="0.35">
      <c r="E1011" s="33"/>
      <c r="F1011" s="33"/>
      <c r="G1011" s="33"/>
      <c r="I1011" s="33"/>
      <c r="J1011" s="33"/>
      <c r="K1011" s="33"/>
      <c r="L1011" s="33"/>
      <c r="N1011" s="33"/>
      <c r="P1011" s="33"/>
      <c r="Q1011" s="33"/>
      <c r="R1011" s="33"/>
      <c r="T1011" s="33"/>
      <c r="U1011" s="33"/>
      <c r="V1011" s="33"/>
      <c r="W1011" s="33"/>
      <c r="X1011" s="33"/>
      <c r="Y1011" s="33"/>
      <c r="Z1011" s="33"/>
      <c r="AA1011" s="33"/>
      <c r="AE1011" s="33"/>
      <c r="AF1011" s="33"/>
    </row>
    <row r="1012" spans="5:32" x14ac:dyDescent="0.35">
      <c r="E1012" s="33"/>
      <c r="F1012" s="33"/>
      <c r="G1012" s="33"/>
      <c r="I1012" s="33"/>
      <c r="J1012" s="33"/>
      <c r="K1012" s="33"/>
      <c r="L1012" s="33"/>
      <c r="N1012" s="33"/>
      <c r="P1012" s="33"/>
      <c r="Q1012" s="33"/>
      <c r="R1012" s="33"/>
      <c r="T1012" s="33"/>
      <c r="U1012" s="33"/>
      <c r="V1012" s="33"/>
      <c r="W1012" s="33"/>
      <c r="X1012" s="33"/>
      <c r="Y1012" s="33"/>
      <c r="Z1012" s="33"/>
      <c r="AA1012" s="33"/>
      <c r="AE1012" s="33"/>
      <c r="AF1012" s="33"/>
    </row>
    <row r="1013" spans="5:32" x14ac:dyDescent="0.35">
      <c r="E1013" s="33"/>
      <c r="F1013" s="33"/>
      <c r="G1013" s="33"/>
      <c r="I1013" s="33"/>
      <c r="J1013" s="33"/>
      <c r="K1013" s="33"/>
      <c r="L1013" s="33"/>
      <c r="N1013" s="33"/>
      <c r="P1013" s="33"/>
      <c r="Q1013" s="33"/>
      <c r="R1013" s="33"/>
      <c r="T1013" s="33"/>
      <c r="U1013" s="33"/>
      <c r="V1013" s="33"/>
      <c r="W1013" s="33"/>
      <c r="X1013" s="33"/>
      <c r="Y1013" s="33"/>
      <c r="Z1013" s="33"/>
      <c r="AA1013" s="33"/>
      <c r="AE1013" s="33"/>
      <c r="AF1013" s="33"/>
    </row>
    <row r="1014" spans="5:32" x14ac:dyDescent="0.35">
      <c r="E1014" s="33"/>
      <c r="F1014" s="33"/>
      <c r="G1014" s="33"/>
      <c r="I1014" s="33"/>
      <c r="J1014" s="33"/>
      <c r="K1014" s="33"/>
      <c r="L1014" s="33"/>
      <c r="N1014" s="33"/>
      <c r="P1014" s="33"/>
      <c r="Q1014" s="33"/>
      <c r="R1014" s="33"/>
      <c r="T1014" s="33"/>
      <c r="U1014" s="33"/>
      <c r="V1014" s="33"/>
      <c r="W1014" s="33"/>
      <c r="X1014" s="33"/>
      <c r="Y1014" s="33"/>
      <c r="Z1014" s="33"/>
      <c r="AA1014" s="33"/>
      <c r="AE1014" s="33"/>
      <c r="AF1014" s="33"/>
    </row>
    <row r="1015" spans="5:32" x14ac:dyDescent="0.35">
      <c r="E1015" s="33"/>
      <c r="F1015" s="33"/>
      <c r="G1015" s="33"/>
      <c r="I1015" s="33"/>
      <c r="J1015" s="33"/>
      <c r="K1015" s="33"/>
      <c r="L1015" s="33"/>
      <c r="N1015" s="33"/>
      <c r="P1015" s="33"/>
      <c r="Q1015" s="33"/>
      <c r="R1015" s="33"/>
      <c r="T1015" s="33"/>
      <c r="U1015" s="33"/>
      <c r="V1015" s="33"/>
      <c r="W1015" s="33"/>
      <c r="X1015" s="33"/>
      <c r="Y1015" s="33"/>
      <c r="Z1015" s="33"/>
      <c r="AA1015" s="33"/>
      <c r="AE1015" s="33"/>
      <c r="AF1015" s="33"/>
    </row>
    <row r="1016" spans="5:32" x14ac:dyDescent="0.35">
      <c r="E1016" s="33"/>
      <c r="F1016" s="33"/>
      <c r="G1016" s="33"/>
      <c r="I1016" s="33"/>
      <c r="J1016" s="33"/>
      <c r="K1016" s="33"/>
      <c r="L1016" s="33"/>
      <c r="N1016" s="33"/>
      <c r="P1016" s="33"/>
      <c r="Q1016" s="33"/>
      <c r="R1016" s="33"/>
      <c r="T1016" s="33"/>
      <c r="U1016" s="33"/>
      <c r="V1016" s="33"/>
      <c r="W1016" s="33"/>
      <c r="X1016" s="33"/>
      <c r="Y1016" s="33"/>
      <c r="Z1016" s="33"/>
      <c r="AA1016" s="33"/>
      <c r="AE1016" s="33"/>
      <c r="AF1016" s="33"/>
    </row>
    <row r="1017" spans="5:32" x14ac:dyDescent="0.35">
      <c r="E1017" s="33"/>
      <c r="F1017" s="33"/>
      <c r="G1017" s="33"/>
      <c r="I1017" s="33"/>
      <c r="J1017" s="33"/>
      <c r="K1017" s="33"/>
      <c r="L1017" s="33"/>
      <c r="N1017" s="33"/>
      <c r="P1017" s="33"/>
      <c r="Q1017" s="33"/>
      <c r="R1017" s="33"/>
      <c r="T1017" s="33"/>
      <c r="U1017" s="33"/>
      <c r="V1017" s="33"/>
      <c r="W1017" s="33"/>
      <c r="X1017" s="33"/>
      <c r="Y1017" s="33"/>
      <c r="Z1017" s="33"/>
      <c r="AA1017" s="33"/>
      <c r="AE1017" s="33"/>
      <c r="AF1017" s="33"/>
    </row>
    <row r="1018" spans="5:32" x14ac:dyDescent="0.35">
      <c r="E1018" s="33"/>
      <c r="F1018" s="33"/>
      <c r="G1018" s="33"/>
      <c r="I1018" s="33"/>
      <c r="J1018" s="33"/>
      <c r="K1018" s="33"/>
      <c r="L1018" s="33"/>
      <c r="N1018" s="33"/>
      <c r="P1018" s="33"/>
      <c r="Q1018" s="33"/>
      <c r="R1018" s="33"/>
      <c r="T1018" s="33"/>
      <c r="U1018" s="33"/>
      <c r="V1018" s="33"/>
      <c r="W1018" s="33"/>
      <c r="X1018" s="33"/>
      <c r="Y1018" s="33"/>
      <c r="Z1018" s="33"/>
      <c r="AA1018" s="33"/>
      <c r="AE1018" s="33"/>
      <c r="AF1018" s="33"/>
    </row>
    <row r="1019" spans="5:32" x14ac:dyDescent="0.35">
      <c r="E1019" s="33"/>
      <c r="F1019" s="33"/>
      <c r="G1019" s="33"/>
      <c r="I1019" s="33"/>
      <c r="J1019" s="33"/>
      <c r="K1019" s="33"/>
      <c r="L1019" s="33"/>
      <c r="N1019" s="33"/>
      <c r="P1019" s="33"/>
      <c r="Q1019" s="33"/>
      <c r="R1019" s="33"/>
      <c r="T1019" s="33"/>
      <c r="U1019" s="33"/>
      <c r="V1019" s="33"/>
      <c r="W1019" s="33"/>
      <c r="X1019" s="33"/>
      <c r="Y1019" s="33"/>
      <c r="Z1019" s="33"/>
      <c r="AA1019" s="33"/>
      <c r="AE1019" s="33"/>
      <c r="AF1019" s="33"/>
    </row>
    <row r="1020" spans="5:32" x14ac:dyDescent="0.35">
      <c r="E1020" s="33"/>
      <c r="F1020" s="33"/>
      <c r="G1020" s="33"/>
      <c r="I1020" s="33"/>
      <c r="J1020" s="33"/>
      <c r="K1020" s="33"/>
      <c r="L1020" s="33"/>
      <c r="N1020" s="33"/>
      <c r="P1020" s="33"/>
      <c r="Q1020" s="33"/>
      <c r="R1020" s="33"/>
      <c r="T1020" s="33"/>
      <c r="U1020" s="33"/>
      <c r="V1020" s="33"/>
      <c r="W1020" s="33"/>
      <c r="X1020" s="33"/>
      <c r="Y1020" s="33"/>
      <c r="Z1020" s="33"/>
      <c r="AA1020" s="33"/>
      <c r="AE1020" s="33"/>
      <c r="AF1020" s="33"/>
    </row>
    <row r="1021" spans="5:32" x14ac:dyDescent="0.35">
      <c r="E1021" s="33"/>
      <c r="F1021" s="33"/>
      <c r="G1021" s="33"/>
      <c r="I1021" s="33"/>
      <c r="J1021" s="33"/>
      <c r="K1021" s="33"/>
      <c r="L1021" s="33"/>
      <c r="N1021" s="33"/>
      <c r="P1021" s="33"/>
      <c r="Q1021" s="33"/>
      <c r="R1021" s="33"/>
      <c r="T1021" s="33"/>
      <c r="U1021" s="33"/>
      <c r="V1021" s="33"/>
      <c r="W1021" s="33"/>
      <c r="X1021" s="33"/>
      <c r="Y1021" s="33"/>
      <c r="Z1021" s="33"/>
      <c r="AA1021" s="33"/>
      <c r="AE1021" s="33"/>
      <c r="AF1021" s="33"/>
    </row>
    <row r="1022" spans="5:32" x14ac:dyDescent="0.35">
      <c r="E1022" s="33"/>
      <c r="F1022" s="33"/>
      <c r="G1022" s="33"/>
      <c r="I1022" s="33"/>
      <c r="J1022" s="33"/>
      <c r="K1022" s="33"/>
      <c r="L1022" s="33"/>
      <c r="N1022" s="33"/>
      <c r="P1022" s="33"/>
      <c r="Q1022" s="33"/>
      <c r="R1022" s="33"/>
      <c r="T1022" s="33"/>
      <c r="U1022" s="33"/>
      <c r="V1022" s="33"/>
      <c r="W1022" s="33"/>
      <c r="X1022" s="33"/>
      <c r="Y1022" s="33"/>
      <c r="Z1022" s="33"/>
      <c r="AA1022" s="33"/>
      <c r="AE1022" s="33"/>
      <c r="AF1022" s="33"/>
    </row>
    <row r="1023" spans="5:32" x14ac:dyDescent="0.35">
      <c r="E1023" s="33"/>
      <c r="F1023" s="33"/>
      <c r="G1023" s="33"/>
      <c r="I1023" s="33"/>
      <c r="J1023" s="33"/>
      <c r="K1023" s="33"/>
      <c r="L1023" s="33"/>
      <c r="N1023" s="33"/>
      <c r="P1023" s="33"/>
      <c r="Q1023" s="33"/>
      <c r="R1023" s="33"/>
      <c r="T1023" s="33"/>
      <c r="U1023" s="33"/>
      <c r="V1023" s="33"/>
      <c r="W1023" s="33"/>
      <c r="X1023" s="33"/>
      <c r="Y1023" s="33"/>
      <c r="Z1023" s="33"/>
      <c r="AA1023" s="33"/>
      <c r="AE1023" s="33"/>
      <c r="AF1023" s="33"/>
    </row>
    <row r="1024" spans="5:32" x14ac:dyDescent="0.35">
      <c r="E1024" s="33"/>
      <c r="F1024" s="33"/>
      <c r="G1024" s="33"/>
      <c r="I1024" s="33"/>
      <c r="J1024" s="33"/>
      <c r="K1024" s="33"/>
      <c r="L1024" s="33"/>
      <c r="N1024" s="33"/>
      <c r="P1024" s="33"/>
      <c r="Q1024" s="33"/>
      <c r="R1024" s="33"/>
      <c r="T1024" s="33"/>
      <c r="U1024" s="33"/>
      <c r="V1024" s="33"/>
      <c r="W1024" s="33"/>
      <c r="X1024" s="33"/>
      <c r="Y1024" s="33"/>
      <c r="Z1024" s="33"/>
      <c r="AA1024" s="33"/>
      <c r="AE1024" s="33"/>
      <c r="AF1024" s="33"/>
    </row>
    <row r="1025" spans="5:32" x14ac:dyDescent="0.35">
      <c r="E1025" s="33"/>
      <c r="F1025" s="33"/>
      <c r="G1025" s="33"/>
      <c r="I1025" s="33"/>
      <c r="J1025" s="33"/>
      <c r="K1025" s="33"/>
      <c r="L1025" s="33"/>
      <c r="N1025" s="33"/>
      <c r="P1025" s="33"/>
      <c r="Q1025" s="33"/>
      <c r="R1025" s="33"/>
      <c r="T1025" s="33"/>
      <c r="U1025" s="33"/>
      <c r="V1025" s="33"/>
      <c r="W1025" s="33"/>
      <c r="X1025" s="33"/>
      <c r="Y1025" s="33"/>
      <c r="Z1025" s="33"/>
      <c r="AA1025" s="33"/>
      <c r="AE1025" s="33"/>
      <c r="AF1025" s="33"/>
    </row>
    <row r="1026" spans="5:32" x14ac:dyDescent="0.35">
      <c r="E1026" s="33"/>
      <c r="F1026" s="33"/>
      <c r="G1026" s="33"/>
      <c r="I1026" s="33"/>
      <c r="J1026" s="33"/>
      <c r="K1026" s="33"/>
      <c r="L1026" s="33"/>
      <c r="N1026" s="33"/>
      <c r="P1026" s="33"/>
      <c r="Q1026" s="33"/>
      <c r="R1026" s="33"/>
      <c r="T1026" s="33"/>
      <c r="U1026" s="33"/>
      <c r="V1026" s="33"/>
      <c r="W1026" s="33"/>
      <c r="X1026" s="33"/>
      <c r="Y1026" s="33"/>
      <c r="Z1026" s="33"/>
      <c r="AA1026" s="33"/>
      <c r="AE1026" s="33"/>
      <c r="AF1026" s="33"/>
    </row>
    <row r="1027" spans="5:32" x14ac:dyDescent="0.35">
      <c r="E1027" s="33"/>
      <c r="F1027" s="33"/>
      <c r="G1027" s="33"/>
      <c r="I1027" s="33"/>
      <c r="J1027" s="33"/>
      <c r="K1027" s="33"/>
      <c r="L1027" s="33"/>
      <c r="N1027" s="33"/>
      <c r="P1027" s="33"/>
      <c r="Q1027" s="33"/>
      <c r="R1027" s="33"/>
      <c r="T1027" s="33"/>
      <c r="U1027" s="33"/>
      <c r="V1027" s="33"/>
      <c r="W1027" s="33"/>
      <c r="X1027" s="33"/>
      <c r="Y1027" s="33"/>
      <c r="Z1027" s="33"/>
      <c r="AA1027" s="33"/>
      <c r="AE1027" s="33"/>
      <c r="AF1027" s="33"/>
    </row>
    <row r="1028" spans="5:32" x14ac:dyDescent="0.35">
      <c r="E1028" s="33"/>
      <c r="F1028" s="33"/>
      <c r="G1028" s="33"/>
      <c r="I1028" s="33"/>
      <c r="J1028" s="33"/>
      <c r="K1028" s="33"/>
      <c r="L1028" s="33"/>
      <c r="N1028" s="33"/>
      <c r="P1028" s="33"/>
      <c r="Q1028" s="33"/>
      <c r="R1028" s="33"/>
      <c r="T1028" s="33"/>
      <c r="U1028" s="33"/>
      <c r="V1028" s="33"/>
      <c r="W1028" s="33"/>
      <c r="X1028" s="33"/>
      <c r="Y1028" s="33"/>
      <c r="Z1028" s="33"/>
      <c r="AA1028" s="33"/>
      <c r="AE1028" s="33"/>
      <c r="AF1028" s="33"/>
    </row>
    <row r="1029" spans="5:32" x14ac:dyDescent="0.35">
      <c r="E1029" s="33"/>
      <c r="F1029" s="33"/>
      <c r="G1029" s="33"/>
      <c r="I1029" s="33"/>
      <c r="J1029" s="33"/>
      <c r="K1029" s="33"/>
      <c r="L1029" s="33"/>
      <c r="N1029" s="33"/>
      <c r="P1029" s="33"/>
      <c r="Q1029" s="33"/>
      <c r="R1029" s="33"/>
      <c r="T1029" s="33"/>
      <c r="U1029" s="33"/>
      <c r="V1029" s="33"/>
      <c r="W1029" s="33"/>
      <c r="X1029" s="33"/>
      <c r="Y1029" s="33"/>
      <c r="Z1029" s="33"/>
      <c r="AA1029" s="33"/>
      <c r="AE1029" s="33"/>
      <c r="AF1029" s="33"/>
    </row>
    <row r="1030" spans="5:32" x14ac:dyDescent="0.35">
      <c r="E1030" s="33"/>
      <c r="F1030" s="33"/>
      <c r="G1030" s="33"/>
      <c r="I1030" s="33"/>
      <c r="J1030" s="33"/>
      <c r="K1030" s="33"/>
      <c r="L1030" s="33"/>
      <c r="N1030" s="33"/>
      <c r="P1030" s="33"/>
      <c r="Q1030" s="33"/>
      <c r="R1030" s="33"/>
      <c r="T1030" s="33"/>
      <c r="U1030" s="33"/>
      <c r="V1030" s="33"/>
      <c r="W1030" s="33"/>
      <c r="X1030" s="33"/>
      <c r="Y1030" s="33"/>
      <c r="Z1030" s="33"/>
      <c r="AA1030" s="33"/>
      <c r="AE1030" s="33"/>
      <c r="AF1030" s="33"/>
    </row>
    <row r="1031" spans="5:32" x14ac:dyDescent="0.35">
      <c r="E1031" s="33"/>
      <c r="F1031" s="33"/>
      <c r="G1031" s="33"/>
      <c r="I1031" s="33"/>
      <c r="J1031" s="33"/>
      <c r="K1031" s="33"/>
      <c r="L1031" s="33"/>
      <c r="N1031" s="33"/>
      <c r="P1031" s="33"/>
      <c r="Q1031" s="33"/>
      <c r="R1031" s="33"/>
      <c r="T1031" s="33"/>
      <c r="U1031" s="33"/>
      <c r="V1031" s="33"/>
      <c r="W1031" s="33"/>
      <c r="X1031" s="33"/>
      <c r="Y1031" s="33"/>
      <c r="Z1031" s="33"/>
      <c r="AA1031" s="33"/>
      <c r="AE1031" s="33"/>
      <c r="AF1031" s="33"/>
    </row>
    <row r="1032" spans="5:32" x14ac:dyDescent="0.35">
      <c r="E1032" s="33"/>
      <c r="F1032" s="33"/>
      <c r="G1032" s="33"/>
      <c r="I1032" s="33"/>
      <c r="J1032" s="33"/>
      <c r="K1032" s="33"/>
      <c r="L1032" s="33"/>
      <c r="N1032" s="33"/>
      <c r="P1032" s="33"/>
      <c r="Q1032" s="33"/>
      <c r="R1032" s="33"/>
      <c r="T1032" s="33"/>
      <c r="U1032" s="33"/>
      <c r="V1032" s="33"/>
      <c r="W1032" s="33"/>
      <c r="X1032" s="33"/>
      <c r="Y1032" s="33"/>
      <c r="Z1032" s="33"/>
      <c r="AA1032" s="33"/>
      <c r="AE1032" s="33"/>
      <c r="AF1032" s="33"/>
    </row>
    <row r="1033" spans="5:32" x14ac:dyDescent="0.35">
      <c r="E1033" s="33"/>
      <c r="F1033" s="33"/>
      <c r="G1033" s="33"/>
      <c r="I1033" s="33"/>
      <c r="J1033" s="33"/>
      <c r="K1033" s="33"/>
      <c r="L1033" s="33"/>
      <c r="N1033" s="33"/>
      <c r="P1033" s="33"/>
      <c r="Q1033" s="33"/>
      <c r="R1033" s="33"/>
      <c r="T1033" s="33"/>
      <c r="U1033" s="33"/>
      <c r="V1033" s="33"/>
      <c r="W1033" s="33"/>
      <c r="X1033" s="33"/>
      <c r="Y1033" s="33"/>
      <c r="Z1033" s="33"/>
      <c r="AA1033" s="33"/>
      <c r="AE1033" s="33"/>
      <c r="AF1033" s="33"/>
    </row>
    <row r="1034" spans="5:32" x14ac:dyDescent="0.35">
      <c r="E1034" s="33"/>
      <c r="F1034" s="33"/>
      <c r="G1034" s="33"/>
      <c r="I1034" s="33"/>
      <c r="J1034" s="33"/>
      <c r="K1034" s="33"/>
      <c r="L1034" s="33"/>
      <c r="N1034" s="33"/>
      <c r="P1034" s="33"/>
      <c r="Q1034" s="33"/>
      <c r="R1034" s="33"/>
      <c r="T1034" s="33"/>
      <c r="U1034" s="33"/>
      <c r="V1034" s="33"/>
      <c r="W1034" s="33"/>
      <c r="X1034" s="33"/>
      <c r="Y1034" s="33"/>
      <c r="Z1034" s="33"/>
      <c r="AA1034" s="33"/>
      <c r="AE1034" s="33"/>
      <c r="AF1034" s="33"/>
    </row>
    <row r="1035" spans="5:32" x14ac:dyDescent="0.35">
      <c r="E1035" s="33"/>
      <c r="F1035" s="33"/>
      <c r="G1035" s="33"/>
      <c r="I1035" s="33"/>
      <c r="J1035" s="33"/>
      <c r="K1035" s="33"/>
      <c r="L1035" s="33"/>
      <c r="N1035" s="33"/>
      <c r="P1035" s="33"/>
      <c r="Q1035" s="33"/>
      <c r="R1035" s="33"/>
      <c r="T1035" s="33"/>
      <c r="U1035" s="33"/>
      <c r="V1035" s="33"/>
      <c r="W1035" s="33"/>
      <c r="X1035" s="33"/>
      <c r="Y1035" s="33"/>
      <c r="Z1035" s="33"/>
      <c r="AA1035" s="33"/>
      <c r="AE1035" s="33"/>
      <c r="AF1035" s="33"/>
    </row>
    <row r="1036" spans="5:32" x14ac:dyDescent="0.35">
      <c r="E1036" s="33"/>
      <c r="F1036" s="33"/>
      <c r="G1036" s="33"/>
      <c r="I1036" s="33"/>
      <c r="J1036" s="33"/>
      <c r="K1036" s="33"/>
      <c r="L1036" s="33"/>
      <c r="N1036" s="33"/>
      <c r="P1036" s="33"/>
      <c r="Q1036" s="33"/>
      <c r="R1036" s="33"/>
      <c r="T1036" s="33"/>
      <c r="U1036" s="33"/>
      <c r="V1036" s="33"/>
      <c r="W1036" s="33"/>
      <c r="X1036" s="33"/>
      <c r="Y1036" s="33"/>
      <c r="Z1036" s="33"/>
      <c r="AA1036" s="33"/>
      <c r="AE1036" s="33"/>
      <c r="AF1036" s="33"/>
    </row>
    <row r="1037" spans="5:32" x14ac:dyDescent="0.35">
      <c r="E1037" s="33"/>
      <c r="F1037" s="33"/>
      <c r="G1037" s="33"/>
      <c r="I1037" s="33"/>
      <c r="J1037" s="33"/>
      <c r="K1037" s="33"/>
      <c r="L1037" s="33"/>
      <c r="N1037" s="33"/>
      <c r="P1037" s="33"/>
      <c r="Q1037" s="33"/>
      <c r="R1037" s="33"/>
      <c r="T1037" s="33"/>
      <c r="U1037" s="33"/>
      <c r="V1037" s="33"/>
      <c r="W1037" s="33"/>
      <c r="X1037" s="33"/>
      <c r="Y1037" s="33"/>
      <c r="Z1037" s="33"/>
      <c r="AA1037" s="33"/>
      <c r="AE1037" s="33"/>
      <c r="AF1037" s="33"/>
    </row>
    <row r="1038" spans="5:32" x14ac:dyDescent="0.35">
      <c r="E1038" s="33"/>
      <c r="F1038" s="33"/>
      <c r="G1038" s="33"/>
      <c r="I1038" s="33"/>
      <c r="J1038" s="33"/>
      <c r="K1038" s="33"/>
      <c r="L1038" s="33"/>
      <c r="N1038" s="33"/>
      <c r="P1038" s="33"/>
      <c r="Q1038" s="33"/>
      <c r="R1038" s="33"/>
      <c r="T1038" s="33"/>
      <c r="U1038" s="33"/>
      <c r="V1038" s="33"/>
      <c r="W1038" s="33"/>
      <c r="X1038" s="33"/>
      <c r="Y1038" s="33"/>
      <c r="Z1038" s="33"/>
      <c r="AA1038" s="33"/>
      <c r="AE1038" s="33"/>
      <c r="AF1038" s="33"/>
    </row>
    <row r="1039" spans="5:32" x14ac:dyDescent="0.35">
      <c r="E1039" s="33"/>
      <c r="F1039" s="33"/>
      <c r="G1039" s="33"/>
      <c r="I1039" s="33"/>
      <c r="J1039" s="33"/>
      <c r="K1039" s="33"/>
      <c r="L1039" s="33"/>
      <c r="N1039" s="33"/>
      <c r="P1039" s="33"/>
      <c r="Q1039" s="33"/>
      <c r="R1039" s="33"/>
      <c r="T1039" s="33"/>
      <c r="U1039" s="33"/>
      <c r="V1039" s="33"/>
      <c r="W1039" s="33"/>
      <c r="X1039" s="33"/>
      <c r="Y1039" s="33"/>
      <c r="Z1039" s="33"/>
      <c r="AA1039" s="33"/>
      <c r="AE1039" s="33"/>
      <c r="AF1039" s="33"/>
    </row>
    <row r="1040" spans="5:32" x14ac:dyDescent="0.35">
      <c r="E1040" s="33"/>
      <c r="F1040" s="33"/>
      <c r="G1040" s="33"/>
      <c r="I1040" s="33"/>
      <c r="J1040" s="33"/>
      <c r="K1040" s="33"/>
      <c r="L1040" s="33"/>
      <c r="N1040" s="33"/>
      <c r="P1040" s="33"/>
      <c r="Q1040" s="33"/>
      <c r="R1040" s="33"/>
      <c r="T1040" s="33"/>
      <c r="U1040" s="33"/>
      <c r="V1040" s="33"/>
      <c r="W1040" s="33"/>
      <c r="X1040" s="33"/>
      <c r="Y1040" s="33"/>
      <c r="Z1040" s="33"/>
      <c r="AA1040" s="33"/>
      <c r="AE1040" s="33"/>
      <c r="AF1040" s="33"/>
    </row>
    <row r="1041" spans="5:32" x14ac:dyDescent="0.35">
      <c r="E1041" s="33"/>
      <c r="F1041" s="33"/>
      <c r="G1041" s="33"/>
      <c r="I1041" s="33"/>
      <c r="J1041" s="33"/>
      <c r="K1041" s="33"/>
      <c r="L1041" s="33"/>
      <c r="N1041" s="33"/>
      <c r="P1041" s="33"/>
      <c r="Q1041" s="33"/>
      <c r="R1041" s="33"/>
      <c r="T1041" s="33"/>
      <c r="U1041" s="33"/>
      <c r="V1041" s="33"/>
      <c r="W1041" s="33"/>
      <c r="X1041" s="33"/>
      <c r="Y1041" s="33"/>
      <c r="Z1041" s="33"/>
      <c r="AA1041" s="33"/>
      <c r="AE1041" s="33"/>
      <c r="AF1041" s="33"/>
    </row>
    <row r="1042" spans="5:32" x14ac:dyDescent="0.35">
      <c r="E1042" s="33"/>
      <c r="F1042" s="33"/>
      <c r="G1042" s="33"/>
      <c r="I1042" s="33"/>
      <c r="J1042" s="33"/>
      <c r="K1042" s="33"/>
      <c r="L1042" s="33"/>
      <c r="N1042" s="33"/>
      <c r="P1042" s="33"/>
      <c r="Q1042" s="33"/>
      <c r="R1042" s="33"/>
      <c r="T1042" s="33"/>
      <c r="U1042" s="33"/>
      <c r="V1042" s="33"/>
      <c r="W1042" s="33"/>
      <c r="X1042" s="33"/>
      <c r="Y1042" s="33"/>
      <c r="Z1042" s="33"/>
      <c r="AA1042" s="33"/>
      <c r="AE1042" s="33"/>
      <c r="AF1042" s="33"/>
    </row>
    <row r="1043" spans="5:32" x14ac:dyDescent="0.35">
      <c r="E1043" s="33"/>
      <c r="F1043" s="33"/>
      <c r="G1043" s="33"/>
      <c r="I1043" s="33"/>
      <c r="J1043" s="33"/>
      <c r="K1043" s="33"/>
      <c r="L1043" s="33"/>
      <c r="N1043" s="33"/>
      <c r="P1043" s="33"/>
      <c r="Q1043" s="33"/>
      <c r="R1043" s="33"/>
      <c r="T1043" s="33"/>
      <c r="U1043" s="33"/>
      <c r="V1043" s="33"/>
      <c r="W1043" s="33"/>
      <c r="X1043" s="33"/>
      <c r="Y1043" s="33"/>
      <c r="Z1043" s="33"/>
      <c r="AA1043" s="33"/>
      <c r="AE1043" s="33"/>
      <c r="AF1043" s="33"/>
    </row>
    <row r="1044" spans="5:32" x14ac:dyDescent="0.35">
      <c r="E1044" s="33"/>
      <c r="F1044" s="33"/>
      <c r="G1044" s="33"/>
      <c r="I1044" s="33"/>
      <c r="J1044" s="33"/>
      <c r="K1044" s="33"/>
      <c r="L1044" s="33"/>
      <c r="N1044" s="33"/>
      <c r="P1044" s="33"/>
      <c r="Q1044" s="33"/>
      <c r="R1044" s="33"/>
      <c r="T1044" s="33"/>
      <c r="U1044" s="33"/>
      <c r="V1044" s="33"/>
      <c r="W1044" s="33"/>
      <c r="X1044" s="33"/>
      <c r="Y1044" s="33"/>
      <c r="Z1044" s="33"/>
      <c r="AA1044" s="33"/>
      <c r="AE1044" s="33"/>
      <c r="AF1044" s="33"/>
    </row>
    <row r="1045" spans="5:32" x14ac:dyDescent="0.35">
      <c r="E1045" s="33"/>
      <c r="F1045" s="33"/>
      <c r="G1045" s="33"/>
      <c r="I1045" s="33"/>
      <c r="J1045" s="33"/>
      <c r="K1045" s="33"/>
      <c r="L1045" s="33"/>
      <c r="N1045" s="33"/>
      <c r="P1045" s="33"/>
      <c r="Q1045" s="33"/>
      <c r="R1045" s="33"/>
      <c r="T1045" s="33"/>
      <c r="U1045" s="33"/>
      <c r="V1045" s="33"/>
      <c r="W1045" s="33"/>
      <c r="X1045" s="33"/>
      <c r="Y1045" s="33"/>
      <c r="Z1045" s="33"/>
      <c r="AA1045" s="33"/>
      <c r="AE1045" s="33"/>
      <c r="AF1045" s="33"/>
    </row>
    <row r="1046" spans="5:32" x14ac:dyDescent="0.35">
      <c r="E1046" s="33"/>
      <c r="F1046" s="33"/>
      <c r="G1046" s="33"/>
      <c r="I1046" s="33"/>
      <c r="J1046" s="33"/>
      <c r="K1046" s="33"/>
      <c r="L1046" s="33"/>
      <c r="N1046" s="33"/>
      <c r="P1046" s="33"/>
      <c r="Q1046" s="33"/>
      <c r="R1046" s="33"/>
      <c r="T1046" s="33"/>
      <c r="U1046" s="33"/>
      <c r="V1046" s="33"/>
      <c r="W1046" s="33"/>
      <c r="X1046" s="33"/>
      <c r="Y1046" s="33"/>
      <c r="Z1046" s="33"/>
      <c r="AA1046" s="33"/>
      <c r="AE1046" s="33"/>
      <c r="AF1046" s="33"/>
    </row>
    <row r="1047" spans="5:32" x14ac:dyDescent="0.35">
      <c r="E1047" s="33"/>
      <c r="F1047" s="33"/>
      <c r="G1047" s="33"/>
      <c r="I1047" s="33"/>
      <c r="J1047" s="33"/>
      <c r="K1047" s="33"/>
      <c r="L1047" s="33"/>
      <c r="N1047" s="33"/>
      <c r="P1047" s="33"/>
      <c r="Q1047" s="33"/>
      <c r="R1047" s="33"/>
      <c r="T1047" s="33"/>
      <c r="U1047" s="33"/>
      <c r="V1047" s="33"/>
      <c r="W1047" s="33"/>
      <c r="X1047" s="33"/>
      <c r="Y1047" s="33"/>
      <c r="Z1047" s="33"/>
      <c r="AA1047" s="33"/>
      <c r="AE1047" s="33"/>
      <c r="AF1047" s="33"/>
    </row>
    <row r="1048" spans="5:32" x14ac:dyDescent="0.35">
      <c r="E1048" s="33"/>
      <c r="F1048" s="33"/>
      <c r="G1048" s="33"/>
      <c r="I1048" s="33"/>
      <c r="J1048" s="33"/>
      <c r="K1048" s="33"/>
      <c r="L1048" s="33"/>
      <c r="N1048" s="33"/>
      <c r="P1048" s="33"/>
      <c r="Q1048" s="33"/>
      <c r="R1048" s="33"/>
      <c r="T1048" s="33"/>
      <c r="U1048" s="33"/>
      <c r="V1048" s="33"/>
      <c r="W1048" s="33"/>
      <c r="X1048" s="33"/>
      <c r="Y1048" s="33"/>
      <c r="Z1048" s="33"/>
      <c r="AA1048" s="33"/>
      <c r="AE1048" s="33"/>
      <c r="AF1048" s="33"/>
    </row>
    <row r="1049" spans="5:32" x14ac:dyDescent="0.35">
      <c r="E1049" s="33"/>
      <c r="F1049" s="33"/>
      <c r="G1049" s="33"/>
      <c r="I1049" s="33"/>
      <c r="J1049" s="33"/>
      <c r="K1049" s="33"/>
      <c r="L1049" s="33"/>
      <c r="N1049" s="33"/>
      <c r="P1049" s="33"/>
      <c r="Q1049" s="33"/>
      <c r="R1049" s="33"/>
      <c r="T1049" s="33"/>
      <c r="U1049" s="33"/>
      <c r="V1049" s="33"/>
      <c r="W1049" s="33"/>
      <c r="X1049" s="33"/>
      <c r="Y1049" s="33"/>
      <c r="Z1049" s="33"/>
      <c r="AA1049" s="33"/>
      <c r="AE1049" s="33"/>
      <c r="AF1049" s="33"/>
    </row>
    <row r="1050" spans="5:32" x14ac:dyDescent="0.35">
      <c r="E1050" s="33"/>
      <c r="F1050" s="33"/>
      <c r="G1050" s="33"/>
      <c r="I1050" s="33"/>
      <c r="J1050" s="33"/>
      <c r="K1050" s="33"/>
      <c r="L1050" s="33"/>
      <c r="N1050" s="33"/>
      <c r="P1050" s="33"/>
      <c r="Q1050" s="33"/>
      <c r="R1050" s="33"/>
      <c r="T1050" s="33"/>
      <c r="U1050" s="33"/>
      <c r="V1050" s="33"/>
      <c r="W1050" s="33"/>
      <c r="X1050" s="33"/>
      <c r="Y1050" s="33"/>
      <c r="Z1050" s="33"/>
      <c r="AA1050" s="33"/>
      <c r="AE1050" s="33"/>
      <c r="AF1050" s="33"/>
    </row>
    <row r="1051" spans="5:32" x14ac:dyDescent="0.35">
      <c r="E1051" s="33"/>
      <c r="F1051" s="33"/>
      <c r="G1051" s="33"/>
      <c r="I1051" s="33"/>
      <c r="J1051" s="33"/>
      <c r="K1051" s="33"/>
      <c r="L1051" s="33"/>
      <c r="N1051" s="33"/>
      <c r="P1051" s="33"/>
      <c r="Q1051" s="33"/>
      <c r="R1051" s="33"/>
      <c r="T1051" s="33"/>
      <c r="U1051" s="33"/>
      <c r="V1051" s="33"/>
      <c r="W1051" s="33"/>
      <c r="X1051" s="33"/>
      <c r="Y1051" s="33"/>
      <c r="Z1051" s="33"/>
      <c r="AA1051" s="33"/>
      <c r="AE1051" s="33"/>
      <c r="AF1051" s="33"/>
    </row>
    <row r="1052" spans="5:32" x14ac:dyDescent="0.35">
      <c r="E1052" s="33"/>
      <c r="F1052" s="33"/>
      <c r="G1052" s="33"/>
      <c r="I1052" s="33"/>
      <c r="J1052" s="33"/>
      <c r="K1052" s="33"/>
      <c r="L1052" s="33"/>
      <c r="N1052" s="33"/>
      <c r="P1052" s="33"/>
      <c r="Q1052" s="33"/>
      <c r="R1052" s="33"/>
      <c r="T1052" s="33"/>
      <c r="U1052" s="33"/>
      <c r="V1052" s="33"/>
      <c r="W1052" s="33"/>
      <c r="X1052" s="33"/>
      <c r="Y1052" s="33"/>
      <c r="Z1052" s="33"/>
      <c r="AA1052" s="33"/>
      <c r="AE1052" s="33"/>
      <c r="AF1052" s="33"/>
    </row>
    <row r="1053" spans="5:32" x14ac:dyDescent="0.35">
      <c r="E1053" s="33"/>
      <c r="F1053" s="33"/>
      <c r="G1053" s="33"/>
      <c r="I1053" s="33"/>
      <c r="J1053" s="33"/>
      <c r="K1053" s="33"/>
      <c r="L1053" s="33"/>
      <c r="N1053" s="33"/>
      <c r="P1053" s="33"/>
      <c r="Q1053" s="33"/>
      <c r="R1053" s="33"/>
      <c r="T1053" s="33"/>
      <c r="U1053" s="33"/>
      <c r="V1053" s="33"/>
      <c r="W1053" s="33"/>
      <c r="X1053" s="33"/>
      <c r="Y1053" s="33"/>
      <c r="Z1053" s="33"/>
      <c r="AA1053" s="33"/>
      <c r="AE1053" s="33"/>
      <c r="AF1053" s="33"/>
    </row>
    <row r="1054" spans="5:32" x14ac:dyDescent="0.35">
      <c r="E1054" s="33"/>
      <c r="F1054" s="33"/>
      <c r="G1054" s="33"/>
      <c r="I1054" s="33"/>
      <c r="J1054" s="33"/>
      <c r="K1054" s="33"/>
      <c r="L1054" s="33"/>
      <c r="N1054" s="33"/>
      <c r="P1054" s="33"/>
      <c r="Q1054" s="33"/>
      <c r="R1054" s="33"/>
      <c r="T1054" s="33"/>
      <c r="U1054" s="33"/>
      <c r="V1054" s="33"/>
      <c r="W1054" s="33"/>
      <c r="X1054" s="33"/>
      <c r="Y1054" s="33"/>
      <c r="Z1054" s="33"/>
      <c r="AA1054" s="33"/>
      <c r="AE1054" s="33"/>
      <c r="AF1054" s="33"/>
    </row>
    <row r="1055" spans="5:32" x14ac:dyDescent="0.35">
      <c r="E1055" s="33"/>
      <c r="F1055" s="33"/>
      <c r="G1055" s="33"/>
      <c r="I1055" s="33"/>
      <c r="J1055" s="33"/>
      <c r="K1055" s="33"/>
      <c r="L1055" s="33"/>
      <c r="N1055" s="33"/>
      <c r="P1055" s="33"/>
      <c r="Q1055" s="33"/>
      <c r="R1055" s="33"/>
      <c r="T1055" s="33"/>
      <c r="U1055" s="33"/>
      <c r="V1055" s="33"/>
      <c r="W1055" s="33"/>
      <c r="X1055" s="33"/>
      <c r="Y1055" s="33"/>
      <c r="Z1055" s="33"/>
      <c r="AA1055" s="33"/>
      <c r="AE1055" s="33"/>
      <c r="AF1055" s="33"/>
    </row>
    <row r="1056" spans="5:32" x14ac:dyDescent="0.35">
      <c r="E1056" s="33"/>
      <c r="F1056" s="33"/>
      <c r="G1056" s="33"/>
      <c r="I1056" s="33"/>
      <c r="J1056" s="33"/>
      <c r="K1056" s="33"/>
      <c r="L1056" s="33"/>
      <c r="N1056" s="33"/>
      <c r="P1056" s="33"/>
      <c r="Q1056" s="33"/>
      <c r="R1056" s="33"/>
      <c r="T1056" s="33"/>
      <c r="U1056" s="33"/>
      <c r="V1056" s="33"/>
      <c r="W1056" s="33"/>
      <c r="X1056" s="33"/>
      <c r="Y1056" s="33"/>
      <c r="Z1056" s="33"/>
      <c r="AA1056" s="33"/>
      <c r="AE1056" s="33"/>
      <c r="AF1056" s="33"/>
    </row>
    <row r="1057" spans="5:32" x14ac:dyDescent="0.35">
      <c r="E1057" s="33"/>
      <c r="F1057" s="33"/>
      <c r="G1057" s="33"/>
      <c r="I1057" s="33"/>
      <c r="J1057" s="33"/>
      <c r="K1057" s="33"/>
      <c r="L1057" s="33"/>
      <c r="N1057" s="33"/>
      <c r="P1057" s="33"/>
      <c r="Q1057" s="33"/>
      <c r="R1057" s="33"/>
      <c r="T1057" s="33"/>
      <c r="U1057" s="33"/>
      <c r="V1057" s="33"/>
      <c r="W1057" s="33"/>
      <c r="X1057" s="33"/>
      <c r="Y1057" s="33"/>
      <c r="Z1057" s="33"/>
      <c r="AA1057" s="33"/>
      <c r="AE1057" s="33"/>
      <c r="AF1057" s="33"/>
    </row>
    <row r="1058" spans="5:32" x14ac:dyDescent="0.35">
      <c r="E1058" s="33"/>
      <c r="F1058" s="33"/>
      <c r="G1058" s="33"/>
      <c r="I1058" s="33"/>
      <c r="J1058" s="33"/>
      <c r="K1058" s="33"/>
      <c r="L1058" s="33"/>
      <c r="N1058" s="33"/>
      <c r="P1058" s="33"/>
      <c r="Q1058" s="33"/>
      <c r="R1058" s="33"/>
      <c r="T1058" s="33"/>
      <c r="U1058" s="33"/>
      <c r="V1058" s="33"/>
      <c r="W1058" s="33"/>
      <c r="X1058" s="33"/>
      <c r="Y1058" s="33"/>
      <c r="Z1058" s="33"/>
      <c r="AA1058" s="33"/>
      <c r="AE1058" s="33"/>
      <c r="AF1058" s="33"/>
    </row>
    <row r="1059" spans="5:32" x14ac:dyDescent="0.35">
      <c r="E1059" s="33"/>
      <c r="F1059" s="33"/>
      <c r="G1059" s="33"/>
      <c r="I1059" s="33"/>
      <c r="J1059" s="33"/>
      <c r="K1059" s="33"/>
      <c r="L1059" s="33"/>
      <c r="N1059" s="33"/>
      <c r="P1059" s="33"/>
      <c r="Q1059" s="33"/>
      <c r="R1059" s="33"/>
      <c r="T1059" s="33"/>
      <c r="U1059" s="33"/>
      <c r="V1059" s="33"/>
      <c r="W1059" s="33"/>
      <c r="X1059" s="33"/>
      <c r="Y1059" s="33"/>
      <c r="Z1059" s="33"/>
      <c r="AA1059" s="33"/>
      <c r="AE1059" s="33"/>
      <c r="AF1059" s="33"/>
    </row>
    <row r="1060" spans="5:32" x14ac:dyDescent="0.35">
      <c r="E1060" s="33"/>
      <c r="F1060" s="33"/>
      <c r="G1060" s="33"/>
      <c r="I1060" s="33"/>
      <c r="J1060" s="33"/>
      <c r="K1060" s="33"/>
      <c r="L1060" s="33"/>
      <c r="N1060" s="33"/>
      <c r="P1060" s="33"/>
      <c r="Q1060" s="33"/>
      <c r="R1060" s="33"/>
      <c r="T1060" s="33"/>
      <c r="U1060" s="33"/>
      <c r="V1060" s="33"/>
      <c r="W1060" s="33"/>
      <c r="X1060" s="33"/>
      <c r="Y1060" s="33"/>
      <c r="Z1060" s="33"/>
      <c r="AA1060" s="33"/>
      <c r="AE1060" s="33"/>
      <c r="AF1060" s="33"/>
    </row>
    <row r="1061" spans="5:32" x14ac:dyDescent="0.35">
      <c r="E1061" s="33"/>
      <c r="F1061" s="33"/>
      <c r="G1061" s="33"/>
      <c r="I1061" s="33"/>
      <c r="J1061" s="33"/>
      <c r="K1061" s="33"/>
      <c r="L1061" s="33"/>
      <c r="N1061" s="33"/>
      <c r="P1061" s="33"/>
      <c r="Q1061" s="33"/>
      <c r="R1061" s="33"/>
      <c r="T1061" s="33"/>
      <c r="U1061" s="33"/>
      <c r="V1061" s="33"/>
      <c r="W1061" s="33"/>
      <c r="X1061" s="33"/>
      <c r="Y1061" s="33"/>
      <c r="Z1061" s="33"/>
      <c r="AA1061" s="33"/>
      <c r="AE1061" s="33"/>
      <c r="AF1061" s="33"/>
    </row>
    <row r="1062" spans="5:32" x14ac:dyDescent="0.35">
      <c r="E1062" s="33"/>
      <c r="F1062" s="33"/>
      <c r="G1062" s="33"/>
      <c r="I1062" s="33"/>
      <c r="J1062" s="33"/>
      <c r="K1062" s="33"/>
      <c r="L1062" s="33"/>
      <c r="N1062" s="33"/>
      <c r="P1062" s="33"/>
      <c r="Q1062" s="33"/>
      <c r="R1062" s="33"/>
      <c r="T1062" s="33"/>
      <c r="U1062" s="33"/>
      <c r="V1062" s="33"/>
      <c r="W1062" s="33"/>
      <c r="X1062" s="33"/>
      <c r="Y1062" s="33"/>
      <c r="Z1062" s="33"/>
      <c r="AA1062" s="33"/>
      <c r="AE1062" s="33"/>
      <c r="AF1062" s="33"/>
    </row>
    <row r="1063" spans="5:32" x14ac:dyDescent="0.35">
      <c r="E1063" s="33"/>
      <c r="F1063" s="33"/>
      <c r="G1063" s="33"/>
      <c r="I1063" s="33"/>
      <c r="J1063" s="33"/>
      <c r="K1063" s="33"/>
      <c r="L1063" s="33"/>
      <c r="N1063" s="33"/>
      <c r="P1063" s="33"/>
      <c r="Q1063" s="33"/>
      <c r="R1063" s="33"/>
      <c r="T1063" s="33"/>
      <c r="U1063" s="33"/>
      <c r="V1063" s="33"/>
      <c r="W1063" s="33"/>
      <c r="X1063" s="33"/>
      <c r="Y1063" s="33"/>
      <c r="Z1063" s="33"/>
      <c r="AA1063" s="33"/>
      <c r="AE1063" s="33"/>
      <c r="AF1063" s="33"/>
    </row>
    <row r="1064" spans="5:32" x14ac:dyDescent="0.35">
      <c r="E1064" s="33"/>
      <c r="F1064" s="33"/>
      <c r="G1064" s="33"/>
      <c r="I1064" s="33"/>
      <c r="J1064" s="33"/>
      <c r="K1064" s="33"/>
      <c r="L1064" s="33"/>
      <c r="N1064" s="33"/>
      <c r="P1064" s="33"/>
      <c r="Q1064" s="33"/>
      <c r="R1064" s="33"/>
      <c r="T1064" s="33"/>
      <c r="U1064" s="33"/>
      <c r="V1064" s="33"/>
      <c r="W1064" s="33"/>
      <c r="X1064" s="33"/>
      <c r="Y1064" s="33"/>
      <c r="Z1064" s="33"/>
      <c r="AA1064" s="33"/>
      <c r="AE1064" s="33"/>
      <c r="AF1064" s="33"/>
    </row>
    <row r="1065" spans="5:32" x14ac:dyDescent="0.35">
      <c r="E1065" s="33"/>
      <c r="F1065" s="33"/>
      <c r="G1065" s="33"/>
      <c r="I1065" s="33"/>
      <c r="J1065" s="33"/>
      <c r="K1065" s="33"/>
      <c r="L1065" s="33"/>
      <c r="N1065" s="33"/>
      <c r="P1065" s="33"/>
      <c r="Q1065" s="33"/>
      <c r="R1065" s="33"/>
      <c r="T1065" s="33"/>
      <c r="U1065" s="33"/>
      <c r="V1065" s="33"/>
      <c r="W1065" s="33"/>
      <c r="X1065" s="33"/>
      <c r="Y1065" s="33"/>
      <c r="Z1065" s="33"/>
      <c r="AA1065" s="33"/>
      <c r="AE1065" s="33"/>
      <c r="AF1065" s="33"/>
    </row>
    <row r="1066" spans="5:32" x14ac:dyDescent="0.35">
      <c r="E1066" s="33"/>
      <c r="F1066" s="33"/>
      <c r="G1066" s="33"/>
      <c r="I1066" s="33"/>
      <c r="J1066" s="33"/>
      <c r="K1066" s="33"/>
      <c r="L1066" s="33"/>
      <c r="N1066" s="33"/>
      <c r="P1066" s="33"/>
      <c r="Q1066" s="33"/>
      <c r="R1066" s="33"/>
      <c r="T1066" s="33"/>
      <c r="U1066" s="33"/>
      <c r="V1066" s="33"/>
      <c r="W1066" s="33"/>
      <c r="X1066" s="33"/>
      <c r="Y1066" s="33"/>
      <c r="Z1066" s="33"/>
      <c r="AA1066" s="33"/>
      <c r="AE1066" s="33"/>
      <c r="AF1066" s="33"/>
    </row>
    <row r="1067" spans="5:32" x14ac:dyDescent="0.35">
      <c r="E1067" s="33"/>
      <c r="F1067" s="33"/>
      <c r="G1067" s="33"/>
      <c r="I1067" s="33"/>
      <c r="J1067" s="33"/>
      <c r="K1067" s="33"/>
      <c r="L1067" s="33"/>
      <c r="N1067" s="33"/>
      <c r="P1067" s="33"/>
      <c r="Q1067" s="33"/>
      <c r="R1067" s="33"/>
      <c r="T1067" s="33"/>
      <c r="U1067" s="33"/>
      <c r="V1067" s="33"/>
      <c r="W1067" s="33"/>
      <c r="X1067" s="33"/>
      <c r="Y1067" s="33"/>
      <c r="Z1067" s="33"/>
      <c r="AA1067" s="33"/>
      <c r="AE1067" s="33"/>
      <c r="AF1067" s="33"/>
    </row>
    <row r="1068" spans="5:32" x14ac:dyDescent="0.35">
      <c r="E1068" s="33"/>
      <c r="F1068" s="33"/>
      <c r="G1068" s="33"/>
      <c r="I1068" s="33"/>
      <c r="J1068" s="33"/>
      <c r="K1068" s="33"/>
      <c r="L1068" s="33"/>
      <c r="N1068" s="33"/>
      <c r="P1068" s="33"/>
      <c r="Q1068" s="33"/>
      <c r="R1068" s="33"/>
      <c r="T1068" s="33"/>
      <c r="U1068" s="33"/>
      <c r="V1068" s="33"/>
      <c r="W1068" s="33"/>
      <c r="X1068" s="33"/>
      <c r="Y1068" s="33"/>
      <c r="Z1068" s="33"/>
      <c r="AA1068" s="33"/>
      <c r="AE1068" s="33"/>
      <c r="AF1068" s="33"/>
    </row>
    <row r="1069" spans="5:32" x14ac:dyDescent="0.35">
      <c r="E1069" s="33"/>
      <c r="F1069" s="33"/>
      <c r="G1069" s="33"/>
      <c r="I1069" s="33"/>
      <c r="J1069" s="33"/>
      <c r="K1069" s="33"/>
      <c r="L1069" s="33"/>
      <c r="N1069" s="33"/>
      <c r="P1069" s="33"/>
      <c r="Q1069" s="33"/>
      <c r="R1069" s="33"/>
      <c r="T1069" s="33"/>
      <c r="U1069" s="33"/>
      <c r="V1069" s="33"/>
      <c r="W1069" s="33"/>
      <c r="X1069" s="33"/>
      <c r="Y1069" s="33"/>
      <c r="Z1069" s="33"/>
      <c r="AA1069" s="33"/>
      <c r="AE1069" s="33"/>
      <c r="AF1069" s="33"/>
    </row>
    <row r="1070" spans="5:32" x14ac:dyDescent="0.35">
      <c r="E1070" s="33"/>
      <c r="F1070" s="33"/>
      <c r="G1070" s="33"/>
      <c r="I1070" s="33"/>
      <c r="J1070" s="33"/>
      <c r="K1070" s="33"/>
      <c r="L1070" s="33"/>
      <c r="N1070" s="33"/>
      <c r="P1070" s="33"/>
      <c r="Q1070" s="33"/>
      <c r="R1070" s="33"/>
      <c r="T1070" s="33"/>
      <c r="U1070" s="33"/>
      <c r="V1070" s="33"/>
      <c r="W1070" s="33"/>
      <c r="X1070" s="33"/>
      <c r="Y1070" s="33"/>
      <c r="Z1070" s="33"/>
      <c r="AA1070" s="33"/>
      <c r="AE1070" s="33"/>
      <c r="AF1070" s="33"/>
    </row>
    <row r="1071" spans="5:32" x14ac:dyDescent="0.35">
      <c r="E1071" s="33"/>
      <c r="F1071" s="33"/>
      <c r="G1071" s="33"/>
      <c r="I1071" s="33"/>
      <c r="J1071" s="33"/>
      <c r="K1071" s="33"/>
      <c r="L1071" s="33"/>
      <c r="N1071" s="33"/>
      <c r="P1071" s="33"/>
      <c r="Q1071" s="33"/>
      <c r="R1071" s="33"/>
      <c r="T1071" s="33"/>
      <c r="U1071" s="33"/>
      <c r="V1071" s="33"/>
      <c r="W1071" s="33"/>
      <c r="X1071" s="33"/>
      <c r="Y1071" s="33"/>
      <c r="Z1071" s="33"/>
      <c r="AA1071" s="33"/>
      <c r="AE1071" s="33"/>
      <c r="AF1071" s="33"/>
    </row>
    <row r="1072" spans="5:32" x14ac:dyDescent="0.35">
      <c r="E1072" s="33"/>
      <c r="F1072" s="33"/>
      <c r="G1072" s="33"/>
      <c r="I1072" s="33"/>
      <c r="J1072" s="33"/>
      <c r="K1072" s="33"/>
      <c r="L1072" s="33"/>
      <c r="N1072" s="33"/>
      <c r="P1072" s="33"/>
      <c r="Q1072" s="33"/>
      <c r="R1072" s="33"/>
      <c r="T1072" s="33"/>
      <c r="U1072" s="33"/>
      <c r="V1072" s="33"/>
      <c r="W1072" s="33"/>
      <c r="X1072" s="33"/>
      <c r="Y1072" s="33"/>
      <c r="Z1072" s="33"/>
      <c r="AA1072" s="33"/>
      <c r="AE1072" s="33"/>
      <c r="AF1072" s="33"/>
    </row>
    <row r="1073" spans="5:32" x14ac:dyDescent="0.35">
      <c r="E1073" s="33"/>
      <c r="F1073" s="33"/>
      <c r="G1073" s="33"/>
      <c r="I1073" s="33"/>
      <c r="J1073" s="33"/>
      <c r="K1073" s="33"/>
      <c r="L1073" s="33"/>
      <c r="N1073" s="33"/>
      <c r="P1073" s="33"/>
      <c r="Q1073" s="33"/>
      <c r="R1073" s="33"/>
      <c r="T1073" s="33"/>
      <c r="U1073" s="33"/>
      <c r="V1073" s="33"/>
      <c r="W1073" s="33"/>
      <c r="X1073" s="33"/>
      <c r="Y1073" s="33"/>
      <c r="Z1073" s="33"/>
      <c r="AA1073" s="33"/>
      <c r="AE1073" s="33"/>
      <c r="AF1073" s="33"/>
    </row>
    <row r="1074" spans="5:32" x14ac:dyDescent="0.35">
      <c r="E1074" s="33"/>
      <c r="F1074" s="33"/>
      <c r="G1074" s="33"/>
      <c r="I1074" s="33"/>
      <c r="J1074" s="33"/>
      <c r="K1074" s="33"/>
      <c r="L1074" s="33"/>
      <c r="N1074" s="33"/>
      <c r="P1074" s="33"/>
      <c r="Q1074" s="33"/>
      <c r="R1074" s="33"/>
      <c r="T1074" s="33"/>
      <c r="U1074" s="33"/>
      <c r="V1074" s="33"/>
      <c r="W1074" s="33"/>
      <c r="X1074" s="33"/>
      <c r="Y1074" s="33"/>
      <c r="Z1074" s="33"/>
      <c r="AA1074" s="33"/>
      <c r="AE1074" s="33"/>
      <c r="AF1074" s="33"/>
    </row>
    <row r="1075" spans="5:32" x14ac:dyDescent="0.35">
      <c r="E1075" s="33"/>
      <c r="F1075" s="33"/>
      <c r="G1075" s="33"/>
      <c r="I1075" s="33"/>
      <c r="J1075" s="33"/>
      <c r="K1075" s="33"/>
      <c r="L1075" s="33"/>
      <c r="N1075" s="33"/>
      <c r="P1075" s="33"/>
      <c r="Q1075" s="33"/>
      <c r="R1075" s="33"/>
      <c r="T1075" s="33"/>
      <c r="U1075" s="33"/>
      <c r="V1075" s="33"/>
      <c r="W1075" s="33"/>
      <c r="X1075" s="33"/>
      <c r="Y1075" s="33"/>
      <c r="Z1075" s="33"/>
      <c r="AA1075" s="33"/>
      <c r="AE1075" s="33"/>
      <c r="AF1075" s="33"/>
    </row>
    <row r="1076" spans="5:32" x14ac:dyDescent="0.35">
      <c r="E1076" s="33"/>
      <c r="F1076" s="33"/>
      <c r="G1076" s="33"/>
      <c r="I1076" s="33"/>
      <c r="J1076" s="33"/>
      <c r="K1076" s="33"/>
      <c r="L1076" s="33"/>
      <c r="N1076" s="33"/>
      <c r="P1076" s="33"/>
      <c r="Q1076" s="33"/>
      <c r="R1076" s="33"/>
      <c r="T1076" s="33"/>
      <c r="U1076" s="33"/>
      <c r="V1076" s="33"/>
      <c r="W1076" s="33"/>
      <c r="X1076" s="33"/>
      <c r="Y1076" s="33"/>
      <c r="Z1076" s="33"/>
      <c r="AA1076" s="33"/>
      <c r="AE1076" s="33"/>
      <c r="AF1076" s="33"/>
    </row>
    <row r="1077" spans="5:32" x14ac:dyDescent="0.35">
      <c r="E1077" s="33"/>
      <c r="F1077" s="33"/>
      <c r="G1077" s="33"/>
      <c r="I1077" s="33"/>
      <c r="J1077" s="33"/>
      <c r="K1077" s="33"/>
      <c r="L1077" s="33"/>
      <c r="N1077" s="33"/>
      <c r="P1077" s="33"/>
      <c r="Q1077" s="33"/>
      <c r="R1077" s="33"/>
      <c r="T1077" s="33"/>
      <c r="U1077" s="33"/>
      <c r="V1077" s="33"/>
      <c r="W1077" s="33"/>
      <c r="X1077" s="33"/>
      <c r="Y1077" s="33"/>
      <c r="Z1077" s="33"/>
      <c r="AA1077" s="33"/>
      <c r="AE1077" s="33"/>
      <c r="AF1077" s="33"/>
    </row>
    <row r="1078" spans="5:32" x14ac:dyDescent="0.35">
      <c r="E1078" s="33"/>
      <c r="F1078" s="33"/>
      <c r="G1078" s="33"/>
      <c r="I1078" s="33"/>
      <c r="J1078" s="33"/>
      <c r="K1078" s="33"/>
      <c r="L1078" s="33"/>
      <c r="N1078" s="33"/>
      <c r="P1078" s="33"/>
      <c r="Q1078" s="33"/>
      <c r="R1078" s="33"/>
      <c r="T1078" s="33"/>
      <c r="U1078" s="33"/>
      <c r="V1078" s="33"/>
      <c r="W1078" s="33"/>
      <c r="X1078" s="33"/>
      <c r="Y1078" s="33"/>
      <c r="Z1078" s="33"/>
      <c r="AA1078" s="33"/>
      <c r="AE1078" s="33"/>
      <c r="AF1078" s="33"/>
    </row>
    <row r="1079" spans="5:32" x14ac:dyDescent="0.35">
      <c r="E1079" s="33"/>
      <c r="F1079" s="33"/>
      <c r="G1079" s="33"/>
      <c r="I1079" s="33"/>
      <c r="J1079" s="33"/>
      <c r="K1079" s="33"/>
      <c r="L1079" s="33"/>
      <c r="N1079" s="33"/>
      <c r="P1079" s="33"/>
      <c r="Q1079" s="33"/>
      <c r="R1079" s="33"/>
      <c r="T1079" s="33"/>
      <c r="U1079" s="33"/>
      <c r="V1079" s="33"/>
      <c r="W1079" s="33"/>
      <c r="X1079" s="33"/>
      <c r="Y1079" s="33"/>
      <c r="Z1079" s="33"/>
      <c r="AA1079" s="33"/>
      <c r="AE1079" s="33"/>
      <c r="AF1079" s="33"/>
    </row>
    <row r="1080" spans="5:32" x14ac:dyDescent="0.35">
      <c r="E1080" s="33"/>
      <c r="F1080" s="33"/>
      <c r="G1080" s="33"/>
      <c r="I1080" s="33"/>
      <c r="J1080" s="33"/>
      <c r="K1080" s="33"/>
      <c r="L1080" s="33"/>
      <c r="N1080" s="33"/>
      <c r="P1080" s="33"/>
      <c r="Q1080" s="33"/>
      <c r="R1080" s="33"/>
      <c r="T1080" s="33"/>
      <c r="U1080" s="33"/>
      <c r="V1080" s="33"/>
      <c r="W1080" s="33"/>
      <c r="X1080" s="33"/>
      <c r="Y1080" s="33"/>
      <c r="Z1080" s="33"/>
      <c r="AA1080" s="33"/>
      <c r="AE1080" s="33"/>
      <c r="AF1080" s="33"/>
    </row>
    <row r="1081" spans="5:32" x14ac:dyDescent="0.35">
      <c r="E1081" s="33"/>
      <c r="F1081" s="33"/>
      <c r="G1081" s="33"/>
      <c r="I1081" s="33"/>
      <c r="J1081" s="33"/>
      <c r="K1081" s="33"/>
      <c r="L1081" s="33"/>
      <c r="N1081" s="33"/>
      <c r="P1081" s="33"/>
      <c r="Q1081" s="33"/>
      <c r="R1081" s="33"/>
      <c r="T1081" s="33"/>
      <c r="U1081" s="33"/>
      <c r="V1081" s="33"/>
      <c r="W1081" s="33"/>
      <c r="X1081" s="33"/>
      <c r="Y1081" s="33"/>
      <c r="Z1081" s="33"/>
      <c r="AA1081" s="33"/>
      <c r="AE1081" s="33"/>
      <c r="AF1081" s="33"/>
    </row>
    <row r="1082" spans="5:32" x14ac:dyDescent="0.35">
      <c r="E1082" s="33"/>
      <c r="F1082" s="33"/>
      <c r="G1082" s="33"/>
      <c r="I1082" s="33"/>
      <c r="J1082" s="33"/>
      <c r="K1082" s="33"/>
      <c r="L1082" s="33"/>
      <c r="N1082" s="33"/>
      <c r="P1082" s="33"/>
      <c r="Q1082" s="33"/>
      <c r="R1082" s="33"/>
      <c r="T1082" s="33"/>
      <c r="U1082" s="33"/>
      <c r="V1082" s="33"/>
      <c r="W1082" s="33"/>
      <c r="X1082" s="33"/>
      <c r="Y1082" s="33"/>
      <c r="Z1082" s="33"/>
      <c r="AA1082" s="33"/>
      <c r="AE1082" s="33"/>
      <c r="AF1082" s="33"/>
    </row>
    <row r="1083" spans="5:32" x14ac:dyDescent="0.35">
      <c r="E1083" s="33"/>
      <c r="F1083" s="33"/>
      <c r="G1083" s="33"/>
      <c r="I1083" s="33"/>
      <c r="J1083" s="33"/>
      <c r="K1083" s="33"/>
      <c r="L1083" s="33"/>
      <c r="N1083" s="33"/>
      <c r="P1083" s="33"/>
      <c r="Q1083" s="33"/>
      <c r="R1083" s="33"/>
      <c r="T1083" s="33"/>
      <c r="U1083" s="33"/>
      <c r="V1083" s="33"/>
      <c r="W1083" s="33"/>
      <c r="X1083" s="33"/>
      <c r="Y1083" s="33"/>
      <c r="Z1083" s="33"/>
      <c r="AA1083" s="33"/>
      <c r="AE1083" s="33"/>
      <c r="AF1083" s="33"/>
    </row>
    <row r="1084" spans="5:32" x14ac:dyDescent="0.35">
      <c r="E1084" s="33"/>
      <c r="F1084" s="33"/>
      <c r="G1084" s="33"/>
      <c r="I1084" s="33"/>
      <c r="J1084" s="33"/>
      <c r="K1084" s="33"/>
      <c r="L1084" s="33"/>
      <c r="N1084" s="33"/>
      <c r="P1084" s="33"/>
      <c r="Q1084" s="33"/>
      <c r="R1084" s="33"/>
      <c r="T1084" s="33"/>
      <c r="U1084" s="33"/>
      <c r="V1084" s="33"/>
      <c r="W1084" s="33"/>
      <c r="X1084" s="33"/>
      <c r="Y1084" s="33"/>
      <c r="Z1084" s="33"/>
      <c r="AA1084" s="33"/>
      <c r="AE1084" s="33"/>
      <c r="AF1084" s="33"/>
    </row>
    <row r="1085" spans="5:32" x14ac:dyDescent="0.35">
      <c r="E1085" s="33"/>
      <c r="F1085" s="33"/>
      <c r="G1085" s="33"/>
      <c r="I1085" s="33"/>
      <c r="J1085" s="33"/>
      <c r="K1085" s="33"/>
      <c r="L1085" s="33"/>
      <c r="N1085" s="33"/>
      <c r="P1085" s="33"/>
      <c r="Q1085" s="33"/>
      <c r="R1085" s="33"/>
      <c r="T1085" s="33"/>
      <c r="U1085" s="33"/>
      <c r="V1085" s="33"/>
      <c r="W1085" s="33"/>
      <c r="X1085" s="33"/>
      <c r="Y1085" s="33"/>
      <c r="Z1085" s="33"/>
      <c r="AA1085" s="33"/>
      <c r="AE1085" s="33"/>
      <c r="AF1085" s="33"/>
    </row>
    <row r="1086" spans="5:32" x14ac:dyDescent="0.35">
      <c r="E1086" s="33"/>
      <c r="F1086" s="33"/>
      <c r="G1086" s="33"/>
      <c r="I1086" s="33"/>
      <c r="J1086" s="33"/>
      <c r="K1086" s="33"/>
      <c r="L1086" s="33"/>
      <c r="N1086" s="33"/>
      <c r="P1086" s="33"/>
      <c r="Q1086" s="33"/>
      <c r="R1086" s="33"/>
      <c r="T1086" s="33"/>
      <c r="U1086" s="33"/>
      <c r="V1086" s="33"/>
      <c r="W1086" s="33"/>
      <c r="X1086" s="33"/>
      <c r="Y1086" s="33"/>
      <c r="Z1086" s="33"/>
      <c r="AA1086" s="33"/>
      <c r="AE1086" s="33"/>
      <c r="AF1086" s="33"/>
    </row>
    <row r="1087" spans="5:32" x14ac:dyDescent="0.35">
      <c r="E1087" s="33"/>
      <c r="F1087" s="33"/>
      <c r="G1087" s="33"/>
      <c r="I1087" s="33"/>
      <c r="J1087" s="33"/>
      <c r="K1087" s="33"/>
      <c r="L1087" s="33"/>
      <c r="N1087" s="33"/>
      <c r="P1087" s="33"/>
      <c r="Q1087" s="33"/>
      <c r="R1087" s="33"/>
      <c r="T1087" s="33"/>
      <c r="U1087" s="33"/>
      <c r="V1087" s="33"/>
      <c r="W1087" s="33"/>
      <c r="X1087" s="33"/>
      <c r="Y1087" s="33"/>
      <c r="Z1087" s="33"/>
      <c r="AA1087" s="33"/>
      <c r="AE1087" s="33"/>
      <c r="AF1087" s="33"/>
    </row>
    <row r="1088" spans="5:32" x14ac:dyDescent="0.35">
      <c r="E1088" s="33"/>
      <c r="F1088" s="33"/>
      <c r="G1088" s="33"/>
      <c r="I1088" s="33"/>
      <c r="J1088" s="33"/>
      <c r="K1088" s="33"/>
      <c r="L1088" s="33"/>
      <c r="N1088" s="33"/>
      <c r="P1088" s="33"/>
      <c r="Q1088" s="33"/>
      <c r="R1088" s="33"/>
      <c r="T1088" s="33"/>
      <c r="U1088" s="33"/>
      <c r="V1088" s="33"/>
      <c r="W1088" s="33"/>
      <c r="X1088" s="33"/>
      <c r="Y1088" s="33"/>
      <c r="Z1088" s="33"/>
      <c r="AA1088" s="33"/>
      <c r="AE1088" s="33"/>
      <c r="AF1088" s="33"/>
    </row>
    <row r="1089" spans="5:32" x14ac:dyDescent="0.35">
      <c r="E1089" s="33"/>
      <c r="F1089" s="33"/>
      <c r="G1089" s="33"/>
      <c r="I1089" s="33"/>
      <c r="J1089" s="33"/>
      <c r="K1089" s="33"/>
      <c r="L1089" s="33"/>
      <c r="N1089" s="33"/>
      <c r="P1089" s="33"/>
      <c r="Q1089" s="33"/>
      <c r="R1089" s="33"/>
      <c r="T1089" s="33"/>
      <c r="U1089" s="33"/>
      <c r="V1089" s="33"/>
      <c r="W1089" s="33"/>
      <c r="X1089" s="33"/>
      <c r="Y1089" s="33"/>
      <c r="Z1089" s="33"/>
      <c r="AA1089" s="33"/>
      <c r="AE1089" s="33"/>
      <c r="AF1089" s="33"/>
    </row>
    <row r="1090" spans="5:32" x14ac:dyDescent="0.35">
      <c r="E1090" s="33"/>
      <c r="F1090" s="33"/>
      <c r="G1090" s="33"/>
      <c r="I1090" s="33"/>
      <c r="J1090" s="33"/>
      <c r="K1090" s="33"/>
      <c r="L1090" s="33"/>
      <c r="N1090" s="33"/>
      <c r="P1090" s="33"/>
      <c r="Q1090" s="33"/>
      <c r="R1090" s="33"/>
      <c r="T1090" s="33"/>
      <c r="U1090" s="33"/>
      <c r="V1090" s="33"/>
      <c r="W1090" s="33"/>
      <c r="X1090" s="33"/>
      <c r="Y1090" s="33"/>
      <c r="Z1090" s="33"/>
      <c r="AA1090" s="33"/>
      <c r="AE1090" s="33"/>
      <c r="AF1090" s="33"/>
    </row>
    <row r="1091" spans="5:32" x14ac:dyDescent="0.35">
      <c r="E1091" s="33"/>
      <c r="F1091" s="33"/>
      <c r="G1091" s="33"/>
      <c r="I1091" s="33"/>
      <c r="J1091" s="33"/>
      <c r="K1091" s="33"/>
      <c r="L1091" s="33"/>
      <c r="N1091" s="33"/>
      <c r="P1091" s="33"/>
      <c r="Q1091" s="33"/>
      <c r="R1091" s="33"/>
      <c r="T1091" s="33"/>
      <c r="U1091" s="33"/>
      <c r="V1091" s="33"/>
      <c r="W1091" s="33"/>
      <c r="X1091" s="33"/>
      <c r="Y1091" s="33"/>
      <c r="Z1091" s="33"/>
      <c r="AA1091" s="33"/>
      <c r="AE1091" s="33"/>
      <c r="AF1091" s="33"/>
    </row>
    <row r="1092" spans="5:32" x14ac:dyDescent="0.35">
      <c r="E1092" s="33"/>
      <c r="F1092" s="33"/>
      <c r="G1092" s="33"/>
      <c r="I1092" s="33"/>
      <c r="J1092" s="33"/>
      <c r="K1092" s="33"/>
      <c r="L1092" s="33"/>
      <c r="N1092" s="33"/>
      <c r="P1092" s="33"/>
      <c r="Q1092" s="33"/>
      <c r="R1092" s="33"/>
      <c r="T1092" s="33"/>
      <c r="U1092" s="33"/>
      <c r="V1092" s="33"/>
      <c r="W1092" s="33"/>
      <c r="X1092" s="33"/>
      <c r="Y1092" s="33"/>
      <c r="Z1092" s="33"/>
      <c r="AA1092" s="33"/>
      <c r="AE1092" s="33"/>
      <c r="AF1092" s="33"/>
    </row>
    <row r="1093" spans="5:32" x14ac:dyDescent="0.35">
      <c r="E1093" s="33"/>
      <c r="F1093" s="33"/>
      <c r="G1093" s="33"/>
      <c r="I1093" s="33"/>
      <c r="J1093" s="33"/>
      <c r="K1093" s="33"/>
      <c r="L1093" s="33"/>
      <c r="N1093" s="33"/>
      <c r="P1093" s="33"/>
      <c r="Q1093" s="33"/>
      <c r="R1093" s="33"/>
      <c r="T1093" s="33"/>
      <c r="U1093" s="33"/>
      <c r="V1093" s="33"/>
      <c r="W1093" s="33"/>
      <c r="X1093" s="33"/>
      <c r="Y1093" s="33"/>
      <c r="Z1093" s="33"/>
      <c r="AA1093" s="33"/>
      <c r="AE1093" s="33"/>
      <c r="AF1093" s="33"/>
    </row>
    <row r="1094" spans="5:32" x14ac:dyDescent="0.35">
      <c r="E1094" s="33"/>
      <c r="F1094" s="33"/>
      <c r="G1094" s="33"/>
      <c r="I1094" s="33"/>
      <c r="J1094" s="33"/>
      <c r="K1094" s="33"/>
      <c r="L1094" s="33"/>
      <c r="N1094" s="33"/>
      <c r="P1094" s="33"/>
      <c r="Q1094" s="33"/>
      <c r="R1094" s="33"/>
      <c r="T1094" s="33"/>
      <c r="U1094" s="33"/>
      <c r="V1094" s="33"/>
      <c r="W1094" s="33"/>
      <c r="X1094" s="33"/>
      <c r="Y1094" s="33"/>
      <c r="Z1094" s="33"/>
      <c r="AA1094" s="33"/>
      <c r="AE1094" s="33"/>
      <c r="AF1094" s="33"/>
    </row>
    <row r="1095" spans="5:32" x14ac:dyDescent="0.35">
      <c r="E1095" s="33"/>
      <c r="F1095" s="33"/>
      <c r="G1095" s="33"/>
      <c r="I1095" s="33"/>
      <c r="J1095" s="33"/>
      <c r="K1095" s="33"/>
      <c r="L1095" s="33"/>
      <c r="N1095" s="33"/>
      <c r="P1095" s="33"/>
      <c r="Q1095" s="33"/>
      <c r="R1095" s="33"/>
      <c r="T1095" s="33"/>
      <c r="U1095" s="33"/>
      <c r="V1095" s="33"/>
      <c r="W1095" s="33"/>
      <c r="X1095" s="33"/>
      <c r="Y1095" s="33"/>
      <c r="Z1095" s="33"/>
      <c r="AA1095" s="33"/>
      <c r="AE1095" s="33"/>
      <c r="AF1095" s="33"/>
    </row>
    <row r="1096" spans="5:32" x14ac:dyDescent="0.35">
      <c r="E1096" s="33"/>
      <c r="F1096" s="33"/>
      <c r="G1096" s="33"/>
      <c r="I1096" s="33"/>
      <c r="J1096" s="33"/>
      <c r="K1096" s="33"/>
      <c r="L1096" s="33"/>
      <c r="N1096" s="33"/>
      <c r="P1096" s="33"/>
      <c r="Q1096" s="33"/>
      <c r="R1096" s="33"/>
      <c r="T1096" s="33"/>
      <c r="U1096" s="33"/>
      <c r="V1096" s="33"/>
      <c r="W1096" s="33"/>
      <c r="X1096" s="33"/>
      <c r="Y1096" s="33"/>
      <c r="Z1096" s="33"/>
      <c r="AA1096" s="33"/>
      <c r="AE1096" s="33"/>
      <c r="AF1096" s="33"/>
    </row>
    <row r="1097" spans="5:32" x14ac:dyDescent="0.35">
      <c r="E1097" s="33"/>
      <c r="F1097" s="33"/>
      <c r="G1097" s="33"/>
      <c r="I1097" s="33"/>
      <c r="J1097" s="33"/>
      <c r="K1097" s="33"/>
      <c r="L1097" s="33"/>
      <c r="N1097" s="33"/>
      <c r="P1097" s="33"/>
      <c r="Q1097" s="33"/>
      <c r="R1097" s="33"/>
      <c r="T1097" s="33"/>
      <c r="U1097" s="33"/>
      <c r="V1097" s="33"/>
      <c r="W1097" s="33"/>
      <c r="X1097" s="33"/>
      <c r="Y1097" s="33"/>
      <c r="Z1097" s="33"/>
      <c r="AA1097" s="33"/>
      <c r="AE1097" s="33"/>
      <c r="AF1097" s="33"/>
    </row>
    <row r="1098" spans="5:32" x14ac:dyDescent="0.35">
      <c r="E1098" s="33"/>
      <c r="F1098" s="33"/>
      <c r="G1098" s="33"/>
      <c r="I1098" s="33"/>
      <c r="J1098" s="33"/>
      <c r="K1098" s="33"/>
      <c r="L1098" s="33"/>
      <c r="N1098" s="33"/>
      <c r="P1098" s="33"/>
      <c r="Q1098" s="33"/>
      <c r="R1098" s="33"/>
      <c r="T1098" s="33"/>
      <c r="U1098" s="33"/>
      <c r="V1098" s="33"/>
      <c r="W1098" s="33"/>
      <c r="X1098" s="33"/>
      <c r="Y1098" s="33"/>
      <c r="Z1098" s="33"/>
      <c r="AA1098" s="33"/>
      <c r="AE1098" s="33"/>
      <c r="AF1098" s="33"/>
    </row>
    <row r="1099" spans="5:32" x14ac:dyDescent="0.35">
      <c r="E1099" s="33"/>
      <c r="F1099" s="33"/>
      <c r="G1099" s="33"/>
      <c r="I1099" s="33"/>
      <c r="J1099" s="33"/>
      <c r="K1099" s="33"/>
      <c r="L1099" s="33"/>
      <c r="N1099" s="33"/>
      <c r="P1099" s="33"/>
      <c r="Q1099" s="33"/>
      <c r="R1099" s="33"/>
      <c r="T1099" s="33"/>
      <c r="U1099" s="33"/>
      <c r="V1099" s="33"/>
      <c r="W1099" s="33"/>
      <c r="X1099" s="33"/>
      <c r="Y1099" s="33"/>
      <c r="Z1099" s="33"/>
      <c r="AA1099" s="33"/>
      <c r="AE1099" s="33"/>
      <c r="AF1099" s="33"/>
    </row>
    <row r="1100" spans="5:32" x14ac:dyDescent="0.35">
      <c r="E1100" s="33"/>
      <c r="F1100" s="33"/>
      <c r="G1100" s="33"/>
      <c r="I1100" s="33"/>
      <c r="J1100" s="33"/>
      <c r="K1100" s="33"/>
      <c r="L1100" s="33"/>
      <c r="N1100" s="33"/>
      <c r="P1100" s="33"/>
      <c r="Q1100" s="33"/>
      <c r="R1100" s="33"/>
      <c r="T1100" s="33"/>
      <c r="U1100" s="33"/>
      <c r="V1100" s="33"/>
      <c r="W1100" s="33"/>
      <c r="X1100" s="33"/>
      <c r="Y1100" s="33"/>
      <c r="Z1100" s="33"/>
      <c r="AA1100" s="33"/>
      <c r="AE1100" s="33"/>
      <c r="AF1100" s="33"/>
    </row>
    <row r="1101" spans="5:32" x14ac:dyDescent="0.35">
      <c r="E1101" s="33"/>
      <c r="F1101" s="33"/>
      <c r="G1101" s="33"/>
      <c r="I1101" s="33"/>
      <c r="J1101" s="33"/>
      <c r="K1101" s="33"/>
      <c r="L1101" s="33"/>
      <c r="N1101" s="33"/>
      <c r="P1101" s="33"/>
      <c r="Q1101" s="33"/>
      <c r="R1101" s="33"/>
      <c r="T1101" s="33"/>
      <c r="U1101" s="33"/>
      <c r="V1101" s="33"/>
      <c r="W1101" s="33"/>
      <c r="X1101" s="33"/>
      <c r="Y1101" s="33"/>
      <c r="Z1101" s="33"/>
      <c r="AA1101" s="33"/>
      <c r="AE1101" s="33"/>
      <c r="AF1101" s="33"/>
    </row>
    <row r="1102" spans="5:32" x14ac:dyDescent="0.35">
      <c r="E1102" s="33"/>
      <c r="F1102" s="33"/>
      <c r="G1102" s="33"/>
      <c r="I1102" s="33"/>
      <c r="J1102" s="33"/>
      <c r="K1102" s="33"/>
      <c r="L1102" s="33"/>
      <c r="N1102" s="33"/>
      <c r="P1102" s="33"/>
      <c r="Q1102" s="33"/>
      <c r="R1102" s="33"/>
      <c r="T1102" s="33"/>
      <c r="U1102" s="33"/>
      <c r="V1102" s="33"/>
      <c r="W1102" s="33"/>
      <c r="X1102" s="33"/>
      <c r="Y1102" s="33"/>
      <c r="Z1102" s="33"/>
      <c r="AA1102" s="33"/>
      <c r="AE1102" s="33"/>
      <c r="AF1102" s="33"/>
    </row>
    <row r="1103" spans="5:32" x14ac:dyDescent="0.35">
      <c r="E1103" s="33"/>
      <c r="F1103" s="33"/>
      <c r="G1103" s="33"/>
      <c r="I1103" s="33"/>
      <c r="J1103" s="33"/>
      <c r="K1103" s="33"/>
      <c r="L1103" s="33"/>
      <c r="N1103" s="33"/>
      <c r="P1103" s="33"/>
      <c r="Q1103" s="33"/>
      <c r="R1103" s="33"/>
      <c r="T1103" s="33"/>
      <c r="U1103" s="33"/>
      <c r="V1103" s="33"/>
      <c r="W1103" s="33"/>
      <c r="X1103" s="33"/>
      <c r="Y1103" s="33"/>
      <c r="Z1103" s="33"/>
      <c r="AA1103" s="33"/>
      <c r="AE1103" s="33"/>
      <c r="AF1103" s="33"/>
    </row>
    <row r="1104" spans="5:32" x14ac:dyDescent="0.35">
      <c r="E1104" s="33"/>
      <c r="F1104" s="33"/>
      <c r="G1104" s="33"/>
      <c r="I1104" s="33"/>
      <c r="J1104" s="33"/>
      <c r="K1104" s="33"/>
      <c r="L1104" s="33"/>
      <c r="N1104" s="33"/>
      <c r="P1104" s="33"/>
      <c r="Q1104" s="33"/>
      <c r="R1104" s="33"/>
      <c r="T1104" s="33"/>
      <c r="U1104" s="33"/>
      <c r="V1104" s="33"/>
      <c r="W1104" s="33"/>
      <c r="X1104" s="33"/>
      <c r="Y1104" s="33"/>
      <c r="Z1104" s="33"/>
      <c r="AA1104" s="33"/>
      <c r="AE1104" s="33"/>
      <c r="AF1104" s="33"/>
    </row>
    <row r="1105" spans="5:32" x14ac:dyDescent="0.35">
      <c r="E1105" s="33"/>
      <c r="F1105" s="33"/>
      <c r="G1105" s="33"/>
      <c r="I1105" s="33"/>
      <c r="J1105" s="33"/>
      <c r="K1105" s="33"/>
      <c r="L1105" s="33"/>
      <c r="N1105" s="33"/>
      <c r="P1105" s="33"/>
      <c r="Q1105" s="33"/>
      <c r="R1105" s="33"/>
      <c r="T1105" s="33"/>
      <c r="U1105" s="33"/>
      <c r="V1105" s="33"/>
      <c r="W1105" s="33"/>
      <c r="X1105" s="33"/>
      <c r="Y1105" s="33"/>
      <c r="Z1105" s="33"/>
      <c r="AA1105" s="33"/>
      <c r="AE1105" s="33"/>
      <c r="AF1105" s="33"/>
    </row>
    <row r="1106" spans="5:32" x14ac:dyDescent="0.35">
      <c r="E1106" s="33"/>
      <c r="F1106" s="33"/>
      <c r="G1106" s="33"/>
      <c r="I1106" s="33"/>
      <c r="J1106" s="33"/>
      <c r="K1106" s="33"/>
      <c r="L1106" s="33"/>
      <c r="N1106" s="33"/>
      <c r="P1106" s="33"/>
      <c r="Q1106" s="33"/>
      <c r="R1106" s="33"/>
      <c r="T1106" s="33"/>
      <c r="U1106" s="33"/>
      <c r="V1106" s="33"/>
      <c r="W1106" s="33"/>
      <c r="X1106" s="33"/>
      <c r="Y1106" s="33"/>
      <c r="Z1106" s="33"/>
      <c r="AA1106" s="33"/>
      <c r="AE1106" s="33"/>
      <c r="AF1106" s="33"/>
    </row>
    <row r="1107" spans="5:32" x14ac:dyDescent="0.35">
      <c r="E1107" s="33"/>
      <c r="F1107" s="33"/>
      <c r="G1107" s="33"/>
      <c r="I1107" s="33"/>
      <c r="J1107" s="33"/>
      <c r="K1107" s="33"/>
      <c r="L1107" s="33"/>
      <c r="N1107" s="33"/>
      <c r="P1107" s="33"/>
      <c r="Q1107" s="33"/>
      <c r="R1107" s="33"/>
      <c r="T1107" s="33"/>
      <c r="U1107" s="33"/>
      <c r="V1107" s="33"/>
      <c r="W1107" s="33"/>
      <c r="X1107" s="33"/>
      <c r="Y1107" s="33"/>
      <c r="Z1107" s="33"/>
      <c r="AA1107" s="33"/>
      <c r="AE1107" s="33"/>
      <c r="AF1107" s="33"/>
    </row>
    <row r="1108" spans="5:32" x14ac:dyDescent="0.35">
      <c r="E1108" s="33"/>
      <c r="F1108" s="33"/>
      <c r="G1108" s="33"/>
      <c r="I1108" s="33"/>
      <c r="J1108" s="33"/>
      <c r="K1108" s="33"/>
      <c r="L1108" s="33"/>
      <c r="N1108" s="33"/>
      <c r="P1108" s="33"/>
      <c r="Q1108" s="33"/>
      <c r="R1108" s="33"/>
      <c r="T1108" s="33"/>
      <c r="U1108" s="33"/>
      <c r="V1108" s="33"/>
      <c r="W1108" s="33"/>
      <c r="X1108" s="33"/>
      <c r="Y1108" s="33"/>
      <c r="Z1108" s="33"/>
      <c r="AA1108" s="33"/>
      <c r="AE1108" s="33"/>
      <c r="AF1108" s="33"/>
    </row>
    <row r="1109" spans="5:32" x14ac:dyDescent="0.35">
      <c r="E1109" s="33"/>
      <c r="F1109" s="33"/>
      <c r="G1109" s="33"/>
      <c r="I1109" s="33"/>
      <c r="J1109" s="33"/>
      <c r="K1109" s="33"/>
      <c r="L1109" s="33"/>
      <c r="N1109" s="33"/>
      <c r="P1109" s="33"/>
      <c r="Q1109" s="33"/>
      <c r="R1109" s="33"/>
      <c r="T1109" s="33"/>
      <c r="U1109" s="33"/>
      <c r="V1109" s="33"/>
      <c r="W1109" s="33"/>
      <c r="X1109" s="33"/>
      <c r="Y1109" s="33"/>
      <c r="Z1109" s="33"/>
      <c r="AA1109" s="33"/>
      <c r="AE1109" s="33"/>
      <c r="AF1109" s="33"/>
    </row>
    <row r="1110" spans="5:32" x14ac:dyDescent="0.35">
      <c r="E1110" s="33"/>
      <c r="F1110" s="33"/>
      <c r="G1110" s="33"/>
      <c r="I1110" s="33"/>
      <c r="J1110" s="33"/>
      <c r="K1110" s="33"/>
      <c r="L1110" s="33"/>
      <c r="N1110" s="33"/>
      <c r="P1110" s="33"/>
      <c r="Q1110" s="33"/>
      <c r="R1110" s="33"/>
      <c r="T1110" s="33"/>
      <c r="U1110" s="33"/>
      <c r="V1110" s="33"/>
      <c r="W1110" s="33"/>
      <c r="X1110" s="33"/>
      <c r="Y1110" s="33"/>
      <c r="Z1110" s="33"/>
      <c r="AA1110" s="33"/>
      <c r="AE1110" s="33"/>
      <c r="AF1110" s="33"/>
    </row>
    <row r="1111" spans="5:32" x14ac:dyDescent="0.35">
      <c r="E1111" s="33"/>
      <c r="F1111" s="33"/>
      <c r="G1111" s="33"/>
      <c r="I1111" s="33"/>
      <c r="J1111" s="33"/>
      <c r="K1111" s="33"/>
      <c r="L1111" s="33"/>
      <c r="N1111" s="33"/>
      <c r="P1111" s="33"/>
      <c r="Q1111" s="33"/>
      <c r="R1111" s="33"/>
      <c r="T1111" s="33"/>
      <c r="U1111" s="33"/>
      <c r="V1111" s="33"/>
      <c r="W1111" s="33"/>
      <c r="X1111" s="33"/>
      <c r="Y1111" s="33"/>
      <c r="Z1111" s="33"/>
      <c r="AA1111" s="33"/>
      <c r="AE1111" s="33"/>
      <c r="AF1111" s="33"/>
    </row>
    <row r="1112" spans="5:32" x14ac:dyDescent="0.35">
      <c r="E1112" s="33"/>
      <c r="F1112" s="33"/>
      <c r="G1112" s="33"/>
      <c r="I1112" s="33"/>
      <c r="J1112" s="33"/>
      <c r="K1112" s="33"/>
      <c r="L1112" s="33"/>
      <c r="N1112" s="33"/>
      <c r="P1112" s="33"/>
      <c r="Q1112" s="33"/>
      <c r="R1112" s="33"/>
      <c r="T1112" s="33"/>
      <c r="U1112" s="33"/>
      <c r="V1112" s="33"/>
      <c r="W1112" s="33"/>
      <c r="X1112" s="33"/>
      <c r="Y1112" s="33"/>
      <c r="Z1112" s="33"/>
      <c r="AA1112" s="33"/>
      <c r="AE1112" s="33"/>
      <c r="AF1112" s="33"/>
    </row>
    <row r="1113" spans="5:32" x14ac:dyDescent="0.35">
      <c r="E1113" s="33"/>
      <c r="F1113" s="33"/>
      <c r="G1113" s="33"/>
      <c r="I1113" s="33"/>
      <c r="J1113" s="33"/>
      <c r="K1113" s="33"/>
      <c r="L1113" s="33"/>
      <c r="N1113" s="33"/>
      <c r="P1113" s="33"/>
      <c r="Q1113" s="33"/>
      <c r="R1113" s="33"/>
      <c r="T1113" s="33"/>
      <c r="U1113" s="33"/>
      <c r="V1113" s="33"/>
      <c r="W1113" s="33"/>
      <c r="X1113" s="33"/>
      <c r="Y1113" s="33"/>
      <c r="Z1113" s="33"/>
      <c r="AA1113" s="33"/>
      <c r="AE1113" s="33"/>
      <c r="AF1113" s="33"/>
    </row>
    <row r="1114" spans="5:32" x14ac:dyDescent="0.35">
      <c r="E1114" s="33"/>
      <c r="F1114" s="33"/>
      <c r="G1114" s="33"/>
      <c r="I1114" s="33"/>
      <c r="J1114" s="33"/>
      <c r="K1114" s="33"/>
      <c r="L1114" s="33"/>
      <c r="N1114" s="33"/>
      <c r="P1114" s="33"/>
      <c r="Q1114" s="33"/>
      <c r="R1114" s="33"/>
      <c r="T1114" s="33"/>
      <c r="U1114" s="33"/>
      <c r="V1114" s="33"/>
      <c r="W1114" s="33"/>
      <c r="X1114" s="33"/>
      <c r="Y1114" s="33"/>
      <c r="Z1114" s="33"/>
      <c r="AA1114" s="33"/>
      <c r="AE1114" s="33"/>
      <c r="AF1114" s="33"/>
    </row>
    <row r="1115" spans="5:32" x14ac:dyDescent="0.35">
      <c r="E1115" s="33"/>
      <c r="F1115" s="33"/>
      <c r="G1115" s="33"/>
      <c r="I1115" s="33"/>
      <c r="J1115" s="33"/>
      <c r="K1115" s="33"/>
      <c r="L1115" s="33"/>
      <c r="N1115" s="33"/>
      <c r="P1115" s="33"/>
      <c r="Q1115" s="33"/>
      <c r="R1115" s="33"/>
      <c r="T1115" s="33"/>
      <c r="U1115" s="33"/>
      <c r="V1115" s="33"/>
      <c r="W1115" s="33"/>
      <c r="X1115" s="33"/>
      <c r="Y1115" s="33"/>
      <c r="Z1115" s="33"/>
      <c r="AA1115" s="33"/>
      <c r="AE1115" s="33"/>
      <c r="AF1115" s="33"/>
    </row>
    <row r="1116" spans="5:32" x14ac:dyDescent="0.35">
      <c r="E1116" s="33"/>
      <c r="F1116" s="33"/>
      <c r="G1116" s="33"/>
      <c r="I1116" s="33"/>
      <c r="J1116" s="33"/>
      <c r="K1116" s="33"/>
      <c r="L1116" s="33"/>
      <c r="N1116" s="33"/>
      <c r="P1116" s="33"/>
      <c r="Q1116" s="33"/>
      <c r="R1116" s="33"/>
      <c r="T1116" s="33"/>
      <c r="U1116" s="33"/>
      <c r="V1116" s="33"/>
      <c r="W1116" s="33"/>
      <c r="X1116" s="33"/>
      <c r="Y1116" s="33"/>
      <c r="Z1116" s="33"/>
      <c r="AA1116" s="33"/>
      <c r="AE1116" s="33"/>
      <c r="AF1116" s="33"/>
    </row>
    <row r="1117" spans="5:32" x14ac:dyDescent="0.35">
      <c r="E1117" s="33"/>
      <c r="F1117" s="33"/>
      <c r="G1117" s="33"/>
      <c r="I1117" s="33"/>
      <c r="J1117" s="33"/>
      <c r="K1117" s="33"/>
      <c r="L1117" s="33"/>
      <c r="N1117" s="33"/>
      <c r="P1117" s="33"/>
      <c r="Q1117" s="33"/>
      <c r="R1117" s="33"/>
      <c r="T1117" s="33"/>
      <c r="U1117" s="33"/>
      <c r="V1117" s="33"/>
      <c r="W1117" s="33"/>
      <c r="X1117" s="33"/>
      <c r="Y1117" s="33"/>
      <c r="Z1117" s="33"/>
      <c r="AA1117" s="33"/>
      <c r="AE1117" s="33"/>
      <c r="AF1117" s="33"/>
    </row>
    <row r="1118" spans="5:32" x14ac:dyDescent="0.35">
      <c r="E1118" s="33"/>
      <c r="F1118" s="33"/>
      <c r="G1118" s="33"/>
      <c r="I1118" s="33"/>
      <c r="J1118" s="33"/>
      <c r="K1118" s="33"/>
      <c r="L1118" s="33"/>
      <c r="N1118" s="33"/>
      <c r="P1118" s="33"/>
      <c r="Q1118" s="33"/>
      <c r="R1118" s="33"/>
      <c r="T1118" s="33"/>
      <c r="U1118" s="33"/>
      <c r="V1118" s="33"/>
      <c r="W1118" s="33"/>
      <c r="X1118" s="33"/>
      <c r="Y1118" s="33"/>
      <c r="Z1118" s="33"/>
      <c r="AA1118" s="33"/>
      <c r="AE1118" s="33"/>
      <c r="AF1118" s="33"/>
    </row>
    <row r="1119" spans="5:32" x14ac:dyDescent="0.35">
      <c r="E1119" s="33"/>
      <c r="F1119" s="33"/>
      <c r="G1119" s="33"/>
      <c r="I1119" s="33"/>
      <c r="J1119" s="33"/>
      <c r="K1119" s="33"/>
      <c r="L1119" s="33"/>
      <c r="N1119" s="33"/>
      <c r="P1119" s="33"/>
      <c r="Q1119" s="33"/>
      <c r="R1119" s="33"/>
      <c r="T1119" s="33"/>
      <c r="U1119" s="33"/>
      <c r="V1119" s="33"/>
      <c r="W1119" s="33"/>
      <c r="X1119" s="33"/>
      <c r="Y1119" s="33"/>
      <c r="Z1119" s="33"/>
      <c r="AA1119" s="33"/>
      <c r="AE1119" s="33"/>
      <c r="AF1119" s="33"/>
    </row>
    <row r="1120" spans="5:32" x14ac:dyDescent="0.35">
      <c r="E1120" s="33"/>
      <c r="F1120" s="33"/>
      <c r="G1120" s="33"/>
      <c r="I1120" s="33"/>
      <c r="J1120" s="33"/>
      <c r="K1120" s="33"/>
      <c r="L1120" s="33"/>
      <c r="N1120" s="33"/>
      <c r="P1120" s="33"/>
      <c r="Q1120" s="33"/>
      <c r="R1120" s="33"/>
      <c r="T1120" s="33"/>
      <c r="U1120" s="33"/>
      <c r="V1120" s="33"/>
      <c r="W1120" s="33"/>
      <c r="X1120" s="33"/>
      <c r="Y1120" s="33"/>
      <c r="Z1120" s="33"/>
      <c r="AA1120" s="33"/>
      <c r="AE1120" s="33"/>
      <c r="AF1120" s="33"/>
    </row>
    <row r="1121" spans="5:32" x14ac:dyDescent="0.35">
      <c r="E1121" s="33"/>
      <c r="F1121" s="33"/>
      <c r="G1121" s="33"/>
      <c r="I1121" s="33"/>
      <c r="J1121" s="33"/>
      <c r="K1121" s="33"/>
      <c r="L1121" s="33"/>
      <c r="N1121" s="33"/>
      <c r="P1121" s="33"/>
      <c r="Q1121" s="33"/>
      <c r="R1121" s="33"/>
      <c r="T1121" s="33"/>
      <c r="U1121" s="33"/>
      <c r="V1121" s="33"/>
      <c r="W1121" s="33"/>
      <c r="X1121" s="33"/>
      <c r="Y1121" s="33"/>
      <c r="Z1121" s="33"/>
      <c r="AA1121" s="33"/>
      <c r="AE1121" s="33"/>
      <c r="AF1121" s="33"/>
    </row>
    <row r="1122" spans="5:32" x14ac:dyDescent="0.35">
      <c r="E1122" s="33"/>
      <c r="F1122" s="33"/>
      <c r="G1122" s="33"/>
      <c r="I1122" s="33"/>
      <c r="J1122" s="33"/>
      <c r="K1122" s="33"/>
      <c r="L1122" s="33"/>
      <c r="N1122" s="33"/>
      <c r="P1122" s="33"/>
      <c r="Q1122" s="33"/>
      <c r="R1122" s="33"/>
      <c r="T1122" s="33"/>
      <c r="U1122" s="33"/>
      <c r="V1122" s="33"/>
      <c r="W1122" s="33"/>
      <c r="X1122" s="33"/>
      <c r="Y1122" s="33"/>
      <c r="Z1122" s="33"/>
      <c r="AA1122" s="33"/>
      <c r="AE1122" s="33"/>
      <c r="AF1122" s="33"/>
    </row>
    <row r="1123" spans="5:32" x14ac:dyDescent="0.35">
      <c r="E1123" s="33"/>
      <c r="F1123" s="33"/>
      <c r="G1123" s="33"/>
      <c r="I1123" s="33"/>
      <c r="J1123" s="33"/>
      <c r="K1123" s="33"/>
      <c r="L1123" s="33"/>
      <c r="N1123" s="33"/>
      <c r="P1123" s="33"/>
      <c r="Q1123" s="33"/>
      <c r="R1123" s="33"/>
      <c r="T1123" s="33"/>
      <c r="U1123" s="33"/>
      <c r="V1123" s="33"/>
      <c r="W1123" s="33"/>
      <c r="X1123" s="33"/>
      <c r="Y1123" s="33"/>
      <c r="Z1123" s="33"/>
      <c r="AA1123" s="33"/>
      <c r="AE1123" s="33"/>
      <c r="AF1123" s="33"/>
    </row>
    <row r="1124" spans="5:32" x14ac:dyDescent="0.35">
      <c r="E1124" s="33"/>
      <c r="F1124" s="33"/>
      <c r="G1124" s="33"/>
      <c r="I1124" s="33"/>
      <c r="J1124" s="33"/>
      <c r="K1124" s="33"/>
      <c r="L1124" s="33"/>
      <c r="N1124" s="33"/>
      <c r="P1124" s="33"/>
      <c r="Q1124" s="33"/>
      <c r="R1124" s="33"/>
      <c r="T1124" s="33"/>
      <c r="U1124" s="33"/>
      <c r="V1124" s="33"/>
      <c r="W1124" s="33"/>
      <c r="X1124" s="33"/>
      <c r="Y1124" s="33"/>
      <c r="Z1124" s="33"/>
      <c r="AA1124" s="33"/>
      <c r="AE1124" s="33"/>
      <c r="AF1124" s="33"/>
    </row>
    <row r="1125" spans="5:32" x14ac:dyDescent="0.35">
      <c r="E1125" s="33"/>
      <c r="F1125" s="33"/>
      <c r="G1125" s="33"/>
      <c r="I1125" s="33"/>
      <c r="J1125" s="33"/>
      <c r="K1125" s="33"/>
      <c r="L1125" s="33"/>
      <c r="N1125" s="33"/>
      <c r="P1125" s="33"/>
      <c r="Q1125" s="33"/>
      <c r="R1125" s="33"/>
      <c r="T1125" s="33"/>
      <c r="U1125" s="33"/>
      <c r="V1125" s="33"/>
      <c r="W1125" s="33"/>
      <c r="X1125" s="33"/>
      <c r="Y1125" s="33"/>
      <c r="Z1125" s="33"/>
      <c r="AA1125" s="33"/>
      <c r="AE1125" s="33"/>
      <c r="AF1125" s="33"/>
    </row>
    <row r="1126" spans="5:32" x14ac:dyDescent="0.35">
      <c r="E1126" s="33"/>
      <c r="F1126" s="33"/>
      <c r="G1126" s="33"/>
      <c r="I1126" s="33"/>
      <c r="J1126" s="33"/>
      <c r="K1126" s="33"/>
      <c r="L1126" s="33"/>
      <c r="N1126" s="33"/>
      <c r="P1126" s="33"/>
      <c r="Q1126" s="33"/>
      <c r="R1126" s="33"/>
      <c r="T1126" s="33"/>
      <c r="U1126" s="33"/>
      <c r="V1126" s="33"/>
      <c r="W1126" s="33"/>
      <c r="X1126" s="33"/>
      <c r="Y1126" s="33"/>
      <c r="Z1126" s="33"/>
      <c r="AA1126" s="33"/>
      <c r="AE1126" s="33"/>
      <c r="AF1126" s="33"/>
    </row>
    <row r="1127" spans="5:32" x14ac:dyDescent="0.35">
      <c r="E1127" s="33"/>
      <c r="F1127" s="33"/>
      <c r="G1127" s="33"/>
      <c r="I1127" s="33"/>
      <c r="J1127" s="33"/>
      <c r="K1127" s="33"/>
      <c r="L1127" s="33"/>
      <c r="N1127" s="33"/>
      <c r="P1127" s="33"/>
      <c r="Q1127" s="33"/>
      <c r="R1127" s="33"/>
      <c r="T1127" s="33"/>
      <c r="U1127" s="33"/>
      <c r="V1127" s="33"/>
      <c r="W1127" s="33"/>
      <c r="X1127" s="33"/>
      <c r="Y1127" s="33"/>
      <c r="Z1127" s="33"/>
      <c r="AA1127" s="33"/>
      <c r="AE1127" s="33"/>
      <c r="AF1127" s="33"/>
    </row>
    <row r="1128" spans="5:32" x14ac:dyDescent="0.35">
      <c r="E1128" s="33"/>
      <c r="F1128" s="33"/>
      <c r="G1128" s="33"/>
      <c r="I1128" s="33"/>
      <c r="J1128" s="33"/>
      <c r="K1128" s="33"/>
      <c r="L1128" s="33"/>
      <c r="N1128" s="33"/>
      <c r="P1128" s="33"/>
      <c r="Q1128" s="33"/>
      <c r="R1128" s="33"/>
      <c r="T1128" s="33"/>
      <c r="U1128" s="33"/>
      <c r="V1128" s="33"/>
      <c r="W1128" s="33"/>
      <c r="X1128" s="33"/>
      <c r="Y1128" s="33"/>
      <c r="Z1128" s="33"/>
      <c r="AA1128" s="33"/>
      <c r="AE1128" s="33"/>
      <c r="AF1128" s="33"/>
    </row>
    <row r="1129" spans="5:32" x14ac:dyDescent="0.35">
      <c r="E1129" s="33"/>
      <c r="F1129" s="33"/>
      <c r="G1129" s="33"/>
      <c r="I1129" s="33"/>
      <c r="J1129" s="33"/>
      <c r="K1129" s="33"/>
      <c r="L1129" s="33"/>
      <c r="N1129" s="33"/>
      <c r="P1129" s="33"/>
      <c r="Q1129" s="33"/>
      <c r="R1129" s="33"/>
      <c r="T1129" s="33"/>
      <c r="U1129" s="33"/>
      <c r="V1129" s="33"/>
      <c r="W1129" s="33"/>
      <c r="X1129" s="33"/>
      <c r="Y1129" s="33"/>
      <c r="Z1129" s="33"/>
      <c r="AA1129" s="33"/>
      <c r="AE1129" s="33"/>
      <c r="AF1129" s="33"/>
    </row>
    <row r="1130" spans="5:32" x14ac:dyDescent="0.35">
      <c r="E1130" s="33"/>
      <c r="F1130" s="33"/>
      <c r="G1130" s="33"/>
      <c r="I1130" s="33"/>
      <c r="J1130" s="33"/>
      <c r="K1130" s="33"/>
      <c r="L1130" s="33"/>
      <c r="N1130" s="33"/>
      <c r="P1130" s="33"/>
      <c r="Q1130" s="33"/>
      <c r="R1130" s="33"/>
      <c r="T1130" s="33"/>
      <c r="U1130" s="33"/>
      <c r="V1130" s="33"/>
      <c r="W1130" s="33"/>
      <c r="X1130" s="33"/>
      <c r="Y1130" s="33"/>
      <c r="Z1130" s="33"/>
      <c r="AA1130" s="33"/>
      <c r="AE1130" s="33"/>
      <c r="AF1130" s="33"/>
    </row>
    <row r="1131" spans="5:32" x14ac:dyDescent="0.35">
      <c r="E1131" s="33"/>
      <c r="F1131" s="33"/>
      <c r="G1131" s="33"/>
      <c r="I1131" s="33"/>
      <c r="J1131" s="33"/>
      <c r="K1131" s="33"/>
      <c r="L1131" s="33"/>
      <c r="N1131" s="33"/>
      <c r="P1131" s="33"/>
      <c r="Q1131" s="33"/>
      <c r="R1131" s="33"/>
      <c r="T1131" s="33"/>
      <c r="U1131" s="33"/>
      <c r="V1131" s="33"/>
      <c r="W1131" s="33"/>
      <c r="X1131" s="33"/>
      <c r="Y1131" s="33"/>
      <c r="Z1131" s="33"/>
      <c r="AA1131" s="33"/>
      <c r="AE1131" s="33"/>
      <c r="AF1131" s="33"/>
    </row>
    <row r="1132" spans="5:32" x14ac:dyDescent="0.35">
      <c r="E1132" s="33"/>
      <c r="F1132" s="33"/>
      <c r="G1132" s="33"/>
      <c r="I1132" s="33"/>
      <c r="J1132" s="33"/>
      <c r="K1132" s="33"/>
      <c r="L1132" s="33"/>
      <c r="N1132" s="33"/>
      <c r="P1132" s="33"/>
      <c r="Q1132" s="33"/>
      <c r="R1132" s="33"/>
      <c r="T1132" s="33"/>
      <c r="U1132" s="33"/>
      <c r="V1132" s="33"/>
      <c r="W1132" s="33"/>
      <c r="X1132" s="33"/>
      <c r="Y1132" s="33"/>
      <c r="Z1132" s="33"/>
      <c r="AA1132" s="33"/>
      <c r="AE1132" s="33"/>
      <c r="AF1132" s="33"/>
    </row>
    <row r="1133" spans="5:32" x14ac:dyDescent="0.35">
      <c r="E1133" s="33"/>
      <c r="F1133" s="33"/>
      <c r="G1133" s="33"/>
      <c r="I1133" s="33"/>
      <c r="J1133" s="33"/>
      <c r="K1133" s="33"/>
      <c r="L1133" s="33"/>
      <c r="N1133" s="33"/>
      <c r="P1133" s="33"/>
      <c r="Q1133" s="33"/>
      <c r="R1133" s="33"/>
      <c r="T1133" s="33"/>
      <c r="U1133" s="33"/>
      <c r="V1133" s="33"/>
      <c r="W1133" s="33"/>
      <c r="X1133" s="33"/>
      <c r="Y1133" s="33"/>
      <c r="Z1133" s="33"/>
      <c r="AA1133" s="33"/>
      <c r="AE1133" s="33"/>
      <c r="AF1133" s="33"/>
    </row>
    <row r="1134" spans="5:32" x14ac:dyDescent="0.35">
      <c r="E1134" s="33"/>
      <c r="F1134" s="33"/>
      <c r="G1134" s="33"/>
      <c r="I1134" s="33"/>
      <c r="J1134" s="33"/>
      <c r="K1134" s="33"/>
      <c r="L1134" s="33"/>
      <c r="N1134" s="33"/>
      <c r="P1134" s="33"/>
      <c r="Q1134" s="33"/>
      <c r="R1134" s="33"/>
      <c r="T1134" s="33"/>
      <c r="U1134" s="33"/>
      <c r="V1134" s="33"/>
      <c r="W1134" s="33"/>
      <c r="X1134" s="33"/>
      <c r="Y1134" s="33"/>
      <c r="Z1134" s="33"/>
      <c r="AA1134" s="33"/>
      <c r="AE1134" s="33"/>
      <c r="AF1134" s="33"/>
    </row>
    <row r="1135" spans="5:32" x14ac:dyDescent="0.35">
      <c r="E1135" s="33"/>
      <c r="F1135" s="33"/>
      <c r="G1135" s="33"/>
      <c r="I1135" s="33"/>
      <c r="J1135" s="33"/>
      <c r="K1135" s="33"/>
      <c r="L1135" s="33"/>
      <c r="N1135" s="33"/>
      <c r="P1135" s="33"/>
      <c r="Q1135" s="33"/>
      <c r="R1135" s="33"/>
      <c r="T1135" s="33"/>
      <c r="U1135" s="33"/>
      <c r="V1135" s="33"/>
      <c r="W1135" s="33"/>
      <c r="X1135" s="33"/>
      <c r="Y1135" s="33"/>
      <c r="Z1135" s="33"/>
      <c r="AA1135" s="33"/>
      <c r="AE1135" s="33"/>
      <c r="AF1135" s="33"/>
    </row>
    <row r="1136" spans="5:32" x14ac:dyDescent="0.35">
      <c r="E1136" s="33"/>
      <c r="F1136" s="33"/>
      <c r="G1136" s="33"/>
      <c r="I1136" s="33"/>
      <c r="J1136" s="33"/>
      <c r="K1136" s="33"/>
      <c r="L1136" s="33"/>
      <c r="N1136" s="33"/>
      <c r="P1136" s="33"/>
      <c r="Q1136" s="33"/>
      <c r="R1136" s="33"/>
      <c r="T1136" s="33"/>
      <c r="U1136" s="33"/>
      <c r="V1136" s="33"/>
      <c r="W1136" s="33"/>
      <c r="X1136" s="33"/>
      <c r="Y1136" s="33"/>
      <c r="Z1136" s="33"/>
      <c r="AA1136" s="33"/>
      <c r="AE1136" s="33"/>
      <c r="AF1136" s="33"/>
    </row>
    <row r="1137" spans="5:32" x14ac:dyDescent="0.35">
      <c r="E1137" s="33"/>
      <c r="F1137" s="33"/>
      <c r="G1137" s="33"/>
      <c r="I1137" s="33"/>
      <c r="J1137" s="33"/>
      <c r="K1137" s="33"/>
      <c r="L1137" s="33"/>
      <c r="N1137" s="33"/>
      <c r="P1137" s="33"/>
      <c r="Q1137" s="33"/>
      <c r="R1137" s="33"/>
      <c r="T1137" s="33"/>
      <c r="U1137" s="33"/>
      <c r="V1137" s="33"/>
      <c r="W1137" s="33"/>
      <c r="X1137" s="33"/>
      <c r="Y1137" s="33"/>
      <c r="Z1137" s="33"/>
      <c r="AA1137" s="33"/>
      <c r="AE1137" s="33"/>
      <c r="AF1137" s="33"/>
    </row>
    <row r="1138" spans="5:32" x14ac:dyDescent="0.35">
      <c r="E1138" s="33"/>
      <c r="F1138" s="33"/>
      <c r="G1138" s="33"/>
      <c r="I1138" s="33"/>
      <c r="J1138" s="33"/>
      <c r="K1138" s="33"/>
      <c r="L1138" s="33"/>
      <c r="N1138" s="33"/>
      <c r="P1138" s="33"/>
      <c r="Q1138" s="33"/>
      <c r="R1138" s="33"/>
      <c r="T1138" s="33"/>
      <c r="U1138" s="33"/>
      <c r="V1138" s="33"/>
      <c r="W1138" s="33"/>
      <c r="X1138" s="33"/>
      <c r="Y1138" s="33"/>
      <c r="Z1138" s="33"/>
      <c r="AA1138" s="33"/>
      <c r="AE1138" s="33"/>
      <c r="AF1138" s="33"/>
    </row>
    <row r="1139" spans="5:32" x14ac:dyDescent="0.35">
      <c r="E1139" s="33"/>
      <c r="F1139" s="33"/>
      <c r="G1139" s="33"/>
      <c r="I1139" s="33"/>
      <c r="J1139" s="33"/>
      <c r="K1139" s="33"/>
      <c r="L1139" s="33"/>
      <c r="N1139" s="33"/>
      <c r="P1139" s="33"/>
      <c r="Q1139" s="33"/>
      <c r="R1139" s="33"/>
      <c r="T1139" s="33"/>
      <c r="U1139" s="33"/>
      <c r="V1139" s="33"/>
      <c r="W1139" s="33"/>
      <c r="X1139" s="33"/>
      <c r="Y1139" s="33"/>
      <c r="Z1139" s="33"/>
      <c r="AA1139" s="33"/>
      <c r="AE1139" s="33"/>
      <c r="AF1139" s="33"/>
    </row>
    <row r="1140" spans="5:32" x14ac:dyDescent="0.35">
      <c r="E1140" s="33"/>
      <c r="F1140" s="33"/>
      <c r="G1140" s="33"/>
      <c r="I1140" s="33"/>
      <c r="J1140" s="33"/>
      <c r="K1140" s="33"/>
      <c r="L1140" s="33"/>
      <c r="N1140" s="33"/>
      <c r="P1140" s="33"/>
      <c r="Q1140" s="33"/>
      <c r="R1140" s="33"/>
      <c r="T1140" s="33"/>
      <c r="U1140" s="33"/>
      <c r="V1140" s="33"/>
      <c r="W1140" s="33"/>
      <c r="X1140" s="33"/>
      <c r="Y1140" s="33"/>
      <c r="Z1140" s="33"/>
      <c r="AA1140" s="33"/>
      <c r="AE1140" s="33"/>
      <c r="AF1140" s="33"/>
    </row>
    <row r="1141" spans="5:32" x14ac:dyDescent="0.35">
      <c r="E1141" s="33"/>
      <c r="F1141" s="33"/>
      <c r="G1141" s="33"/>
      <c r="I1141" s="33"/>
      <c r="J1141" s="33"/>
      <c r="K1141" s="33"/>
      <c r="L1141" s="33"/>
      <c r="N1141" s="33"/>
      <c r="P1141" s="33"/>
      <c r="Q1141" s="33"/>
      <c r="R1141" s="33"/>
      <c r="T1141" s="33"/>
      <c r="U1141" s="33"/>
      <c r="V1141" s="33"/>
      <c r="W1141" s="33"/>
      <c r="X1141" s="33"/>
      <c r="Y1141" s="33"/>
      <c r="Z1141" s="33"/>
      <c r="AA1141" s="33"/>
      <c r="AE1141" s="33"/>
      <c r="AF1141" s="33"/>
    </row>
    <row r="1142" spans="5:32" x14ac:dyDescent="0.35">
      <c r="E1142" s="33"/>
      <c r="F1142" s="33"/>
      <c r="G1142" s="33"/>
      <c r="I1142" s="33"/>
      <c r="J1142" s="33"/>
      <c r="K1142" s="33"/>
      <c r="L1142" s="33"/>
      <c r="N1142" s="33"/>
      <c r="P1142" s="33"/>
      <c r="Q1142" s="33"/>
      <c r="R1142" s="33"/>
      <c r="T1142" s="33"/>
      <c r="U1142" s="33"/>
      <c r="V1142" s="33"/>
      <c r="W1142" s="33"/>
      <c r="X1142" s="33"/>
      <c r="Y1142" s="33"/>
      <c r="Z1142" s="33"/>
      <c r="AA1142" s="33"/>
      <c r="AE1142" s="33"/>
      <c r="AF1142" s="33"/>
    </row>
    <row r="1143" spans="5:32" x14ac:dyDescent="0.35">
      <c r="E1143" s="33"/>
      <c r="F1143" s="33"/>
      <c r="G1143" s="33"/>
      <c r="I1143" s="33"/>
      <c r="J1143" s="33"/>
      <c r="K1143" s="33"/>
      <c r="L1143" s="33"/>
      <c r="N1143" s="33"/>
      <c r="P1143" s="33"/>
      <c r="Q1143" s="33"/>
      <c r="R1143" s="33"/>
      <c r="T1143" s="33"/>
      <c r="U1143" s="33"/>
      <c r="V1143" s="33"/>
      <c r="W1143" s="33"/>
      <c r="X1143" s="33"/>
      <c r="Y1143" s="33"/>
      <c r="Z1143" s="33"/>
      <c r="AA1143" s="33"/>
      <c r="AE1143" s="33"/>
      <c r="AF1143" s="33"/>
    </row>
    <row r="1144" spans="5:32" x14ac:dyDescent="0.35">
      <c r="E1144" s="33"/>
      <c r="F1144" s="33"/>
      <c r="G1144" s="33"/>
      <c r="I1144" s="33"/>
      <c r="J1144" s="33"/>
      <c r="K1144" s="33"/>
      <c r="L1144" s="33"/>
      <c r="N1144" s="33"/>
      <c r="P1144" s="33"/>
      <c r="Q1144" s="33"/>
      <c r="R1144" s="33"/>
      <c r="T1144" s="33"/>
      <c r="U1144" s="33"/>
      <c r="V1144" s="33"/>
      <c r="W1144" s="33"/>
      <c r="X1144" s="33"/>
      <c r="Y1144" s="33"/>
      <c r="Z1144" s="33"/>
      <c r="AA1144" s="33"/>
      <c r="AE1144" s="33"/>
      <c r="AF1144" s="33"/>
    </row>
    <row r="1145" spans="5:32" x14ac:dyDescent="0.35">
      <c r="E1145" s="33"/>
      <c r="F1145" s="33"/>
      <c r="G1145" s="33"/>
      <c r="I1145" s="33"/>
      <c r="J1145" s="33"/>
      <c r="K1145" s="33"/>
      <c r="L1145" s="33"/>
      <c r="N1145" s="33"/>
      <c r="P1145" s="33"/>
      <c r="Q1145" s="33"/>
      <c r="R1145" s="33"/>
      <c r="T1145" s="33"/>
      <c r="U1145" s="33"/>
      <c r="V1145" s="33"/>
      <c r="W1145" s="33"/>
      <c r="X1145" s="33"/>
      <c r="Y1145" s="33"/>
      <c r="Z1145" s="33"/>
      <c r="AA1145" s="33"/>
      <c r="AE1145" s="33"/>
      <c r="AF1145" s="33"/>
    </row>
    <row r="1146" spans="5:32" x14ac:dyDescent="0.35">
      <c r="E1146" s="33"/>
      <c r="F1146" s="33"/>
      <c r="G1146" s="33"/>
      <c r="I1146" s="33"/>
      <c r="J1146" s="33"/>
      <c r="K1146" s="33"/>
      <c r="L1146" s="33"/>
      <c r="N1146" s="33"/>
      <c r="P1146" s="33"/>
      <c r="Q1146" s="33"/>
      <c r="R1146" s="33"/>
      <c r="T1146" s="33"/>
      <c r="U1146" s="33"/>
      <c r="V1146" s="33"/>
      <c r="W1146" s="33"/>
      <c r="X1146" s="33"/>
      <c r="Y1146" s="33"/>
      <c r="Z1146" s="33"/>
      <c r="AA1146" s="33"/>
      <c r="AE1146" s="33"/>
      <c r="AF1146" s="33"/>
    </row>
    <row r="1147" spans="5:32" x14ac:dyDescent="0.35">
      <c r="E1147" s="33"/>
      <c r="F1147" s="33"/>
      <c r="G1147" s="33"/>
      <c r="I1147" s="33"/>
      <c r="J1147" s="33"/>
      <c r="K1147" s="33"/>
      <c r="L1147" s="33"/>
      <c r="N1147" s="33"/>
      <c r="P1147" s="33"/>
      <c r="Q1147" s="33"/>
      <c r="R1147" s="33"/>
      <c r="T1147" s="33"/>
      <c r="U1147" s="33"/>
      <c r="V1147" s="33"/>
      <c r="W1147" s="33"/>
      <c r="X1147" s="33"/>
      <c r="Y1147" s="33"/>
      <c r="Z1147" s="33"/>
      <c r="AA1147" s="33"/>
      <c r="AE1147" s="33"/>
      <c r="AF1147" s="33"/>
    </row>
    <row r="1148" spans="5:32" x14ac:dyDescent="0.35">
      <c r="E1148" s="33"/>
      <c r="F1148" s="33"/>
      <c r="G1148" s="33"/>
      <c r="I1148" s="33"/>
      <c r="J1148" s="33"/>
      <c r="K1148" s="33"/>
      <c r="L1148" s="33"/>
      <c r="N1148" s="33"/>
      <c r="P1148" s="33"/>
      <c r="Q1148" s="33"/>
      <c r="R1148" s="33"/>
      <c r="T1148" s="33"/>
      <c r="U1148" s="33"/>
      <c r="V1148" s="33"/>
      <c r="W1148" s="33"/>
      <c r="X1148" s="33"/>
      <c r="Y1148" s="33"/>
      <c r="Z1148" s="33"/>
      <c r="AA1148" s="33"/>
      <c r="AE1148" s="33"/>
      <c r="AF1148" s="33"/>
    </row>
    <row r="1149" spans="5:32" x14ac:dyDescent="0.35">
      <c r="E1149" s="33"/>
      <c r="F1149" s="33"/>
      <c r="G1149" s="33"/>
      <c r="I1149" s="33"/>
      <c r="J1149" s="33"/>
      <c r="K1149" s="33"/>
      <c r="L1149" s="33"/>
      <c r="N1149" s="33"/>
      <c r="P1149" s="33"/>
      <c r="Q1149" s="33"/>
      <c r="R1149" s="33"/>
      <c r="T1149" s="33"/>
      <c r="U1149" s="33"/>
      <c r="V1149" s="33"/>
      <c r="W1149" s="33"/>
      <c r="X1149" s="33"/>
      <c r="Y1149" s="33"/>
      <c r="Z1149" s="33"/>
      <c r="AA1149" s="33"/>
      <c r="AE1149" s="33"/>
      <c r="AF1149" s="33"/>
    </row>
    <row r="1150" spans="5:32" x14ac:dyDescent="0.35">
      <c r="E1150" s="33"/>
      <c r="F1150" s="33"/>
      <c r="G1150" s="33"/>
      <c r="I1150" s="33"/>
      <c r="J1150" s="33"/>
      <c r="K1150" s="33"/>
      <c r="L1150" s="33"/>
      <c r="N1150" s="33"/>
      <c r="P1150" s="33"/>
      <c r="Q1150" s="33"/>
      <c r="R1150" s="33"/>
      <c r="T1150" s="33"/>
      <c r="U1150" s="33"/>
      <c r="V1150" s="33"/>
      <c r="W1150" s="33"/>
      <c r="X1150" s="33"/>
      <c r="Y1150" s="33"/>
      <c r="Z1150" s="33"/>
      <c r="AA1150" s="33"/>
      <c r="AE1150" s="33"/>
      <c r="AF1150" s="33"/>
    </row>
    <row r="1151" spans="5:32" x14ac:dyDescent="0.35">
      <c r="E1151" s="33"/>
      <c r="F1151" s="33"/>
      <c r="G1151" s="33"/>
      <c r="I1151" s="33"/>
      <c r="J1151" s="33"/>
      <c r="K1151" s="33"/>
      <c r="L1151" s="33"/>
      <c r="N1151" s="33"/>
      <c r="P1151" s="33"/>
      <c r="Q1151" s="33"/>
      <c r="R1151" s="33"/>
      <c r="T1151" s="33"/>
      <c r="U1151" s="33"/>
      <c r="V1151" s="33"/>
      <c r="W1151" s="33"/>
      <c r="X1151" s="33"/>
      <c r="Y1151" s="33"/>
      <c r="Z1151" s="33"/>
      <c r="AA1151" s="33"/>
      <c r="AE1151" s="33"/>
      <c r="AF1151" s="33"/>
    </row>
    <row r="1152" spans="5:32" x14ac:dyDescent="0.35">
      <c r="E1152" s="33"/>
      <c r="F1152" s="33"/>
      <c r="G1152" s="33"/>
      <c r="I1152" s="33"/>
      <c r="J1152" s="33"/>
      <c r="K1152" s="33"/>
      <c r="L1152" s="33"/>
      <c r="N1152" s="33"/>
      <c r="P1152" s="33"/>
      <c r="Q1152" s="33"/>
      <c r="R1152" s="33"/>
      <c r="T1152" s="33"/>
      <c r="U1152" s="33"/>
      <c r="V1152" s="33"/>
      <c r="W1152" s="33"/>
      <c r="X1152" s="33"/>
      <c r="Y1152" s="33"/>
      <c r="Z1152" s="33"/>
      <c r="AA1152" s="33"/>
      <c r="AE1152" s="33"/>
      <c r="AF1152" s="33"/>
    </row>
    <row r="1153" spans="5:32" x14ac:dyDescent="0.35">
      <c r="E1153" s="33"/>
      <c r="F1153" s="33"/>
      <c r="G1153" s="33"/>
      <c r="I1153" s="33"/>
      <c r="J1153" s="33"/>
      <c r="K1153" s="33"/>
      <c r="L1153" s="33"/>
      <c r="N1153" s="33"/>
      <c r="P1153" s="33"/>
      <c r="Q1153" s="33"/>
      <c r="R1153" s="33"/>
      <c r="T1153" s="33"/>
      <c r="U1153" s="33"/>
      <c r="V1153" s="33"/>
      <c r="W1153" s="33"/>
      <c r="X1153" s="33"/>
      <c r="Y1153" s="33"/>
      <c r="Z1153" s="33"/>
      <c r="AA1153" s="33"/>
      <c r="AE1153" s="33"/>
      <c r="AF1153" s="33"/>
    </row>
    <row r="1154" spans="5:32" x14ac:dyDescent="0.35">
      <c r="E1154" s="33"/>
      <c r="F1154" s="33"/>
      <c r="G1154" s="33"/>
      <c r="I1154" s="33"/>
      <c r="J1154" s="33"/>
      <c r="K1154" s="33"/>
      <c r="L1154" s="33"/>
      <c r="N1154" s="33"/>
      <c r="P1154" s="33"/>
      <c r="Q1154" s="33"/>
      <c r="R1154" s="33"/>
      <c r="T1154" s="33"/>
      <c r="U1154" s="33"/>
      <c r="V1154" s="33"/>
      <c r="W1154" s="33"/>
      <c r="X1154" s="33"/>
      <c r="Y1154" s="33"/>
      <c r="Z1154" s="33"/>
      <c r="AA1154" s="33"/>
      <c r="AE1154" s="33"/>
      <c r="AF1154" s="33"/>
    </row>
    <row r="1155" spans="5:32" x14ac:dyDescent="0.35">
      <c r="E1155" s="33"/>
      <c r="F1155" s="33"/>
      <c r="G1155" s="33"/>
      <c r="I1155" s="33"/>
      <c r="J1155" s="33"/>
      <c r="K1155" s="33"/>
      <c r="L1155" s="33"/>
      <c r="N1155" s="33"/>
      <c r="P1155" s="33"/>
      <c r="Q1155" s="33"/>
      <c r="R1155" s="33"/>
      <c r="T1155" s="33"/>
      <c r="U1155" s="33"/>
      <c r="V1155" s="33"/>
      <c r="W1155" s="33"/>
      <c r="X1155" s="33"/>
      <c r="Y1155" s="33"/>
      <c r="Z1155" s="33"/>
      <c r="AA1155" s="33"/>
      <c r="AE1155" s="33"/>
      <c r="AF1155" s="33"/>
    </row>
    <row r="1156" spans="5:32" x14ac:dyDescent="0.35">
      <c r="E1156" s="33"/>
      <c r="F1156" s="33"/>
      <c r="G1156" s="33"/>
      <c r="I1156" s="33"/>
      <c r="J1156" s="33"/>
      <c r="K1156" s="33"/>
      <c r="L1156" s="33"/>
      <c r="N1156" s="33"/>
      <c r="P1156" s="33"/>
      <c r="Q1156" s="33"/>
      <c r="R1156" s="33"/>
      <c r="T1156" s="33"/>
      <c r="U1156" s="33"/>
      <c r="V1156" s="33"/>
      <c r="W1156" s="33"/>
      <c r="X1156" s="33"/>
      <c r="Y1156" s="33"/>
      <c r="Z1156" s="33"/>
      <c r="AA1156" s="33"/>
      <c r="AE1156" s="33"/>
      <c r="AF1156" s="33"/>
    </row>
    <row r="1157" spans="5:32" x14ac:dyDescent="0.35">
      <c r="E1157" s="33"/>
      <c r="F1157" s="33"/>
      <c r="G1157" s="33"/>
      <c r="I1157" s="33"/>
      <c r="J1157" s="33"/>
      <c r="K1157" s="33"/>
      <c r="L1157" s="33"/>
      <c r="N1157" s="33"/>
      <c r="P1157" s="33"/>
      <c r="Q1157" s="33"/>
      <c r="R1157" s="33"/>
      <c r="T1157" s="33"/>
      <c r="U1157" s="33"/>
      <c r="V1157" s="33"/>
      <c r="W1157" s="33"/>
      <c r="X1157" s="33"/>
      <c r="Y1157" s="33"/>
      <c r="Z1157" s="33"/>
      <c r="AA1157" s="33"/>
      <c r="AE1157" s="33"/>
      <c r="AF1157" s="33"/>
    </row>
    <row r="1158" spans="5:32" x14ac:dyDescent="0.35">
      <c r="E1158" s="33"/>
      <c r="F1158" s="33"/>
      <c r="G1158" s="33"/>
      <c r="I1158" s="33"/>
      <c r="J1158" s="33"/>
      <c r="K1158" s="33"/>
      <c r="L1158" s="33"/>
      <c r="N1158" s="33"/>
      <c r="P1158" s="33"/>
      <c r="Q1158" s="33"/>
      <c r="R1158" s="33"/>
      <c r="T1158" s="33"/>
      <c r="U1158" s="33"/>
      <c r="V1158" s="33"/>
      <c r="W1158" s="33"/>
      <c r="X1158" s="33"/>
      <c r="Y1158" s="33"/>
      <c r="Z1158" s="33"/>
      <c r="AA1158" s="33"/>
      <c r="AE1158" s="33"/>
      <c r="AF1158" s="33"/>
    </row>
    <row r="1159" spans="5:32" x14ac:dyDescent="0.35">
      <c r="E1159" s="33"/>
      <c r="F1159" s="33"/>
      <c r="G1159" s="33"/>
      <c r="I1159" s="33"/>
      <c r="J1159" s="33"/>
      <c r="K1159" s="33"/>
      <c r="L1159" s="33"/>
      <c r="N1159" s="33"/>
      <c r="P1159" s="33"/>
      <c r="Q1159" s="33"/>
      <c r="R1159" s="33"/>
      <c r="T1159" s="33"/>
      <c r="U1159" s="33"/>
      <c r="V1159" s="33"/>
      <c r="W1159" s="33"/>
      <c r="X1159" s="33"/>
      <c r="Y1159" s="33"/>
      <c r="Z1159" s="33"/>
      <c r="AA1159" s="33"/>
      <c r="AE1159" s="33"/>
      <c r="AF1159" s="33"/>
    </row>
    <row r="1160" spans="5:32" x14ac:dyDescent="0.35">
      <c r="E1160" s="33"/>
      <c r="F1160" s="33"/>
      <c r="G1160" s="33"/>
      <c r="I1160" s="33"/>
      <c r="J1160" s="33"/>
      <c r="K1160" s="33"/>
      <c r="L1160" s="33"/>
      <c r="N1160" s="33"/>
      <c r="P1160" s="33"/>
      <c r="Q1160" s="33"/>
      <c r="R1160" s="33"/>
      <c r="T1160" s="33"/>
      <c r="U1160" s="33"/>
      <c r="V1160" s="33"/>
      <c r="W1160" s="33"/>
      <c r="X1160" s="33"/>
      <c r="Y1160" s="33"/>
      <c r="Z1160" s="33"/>
      <c r="AA1160" s="33"/>
      <c r="AE1160" s="33"/>
      <c r="AF1160" s="33"/>
    </row>
    <row r="1161" spans="5:32" x14ac:dyDescent="0.35">
      <c r="E1161" s="33"/>
      <c r="F1161" s="33"/>
      <c r="G1161" s="33"/>
      <c r="I1161" s="33"/>
      <c r="J1161" s="33"/>
      <c r="K1161" s="33"/>
      <c r="L1161" s="33"/>
      <c r="N1161" s="33"/>
      <c r="P1161" s="33"/>
      <c r="Q1161" s="33"/>
      <c r="R1161" s="33"/>
      <c r="T1161" s="33"/>
      <c r="U1161" s="33"/>
      <c r="V1161" s="33"/>
      <c r="W1161" s="33"/>
      <c r="X1161" s="33"/>
      <c r="Y1161" s="33"/>
      <c r="Z1161" s="33"/>
      <c r="AA1161" s="33"/>
      <c r="AE1161" s="33"/>
      <c r="AF1161" s="33"/>
    </row>
    <row r="1162" spans="5:32" x14ac:dyDescent="0.35">
      <c r="E1162" s="33"/>
      <c r="F1162" s="33"/>
      <c r="G1162" s="33"/>
      <c r="I1162" s="33"/>
      <c r="J1162" s="33"/>
      <c r="K1162" s="33"/>
      <c r="L1162" s="33"/>
      <c r="N1162" s="33"/>
      <c r="P1162" s="33"/>
      <c r="Q1162" s="33"/>
      <c r="R1162" s="33"/>
      <c r="T1162" s="33"/>
      <c r="U1162" s="33"/>
      <c r="V1162" s="33"/>
      <c r="W1162" s="33"/>
      <c r="X1162" s="33"/>
      <c r="Y1162" s="33"/>
      <c r="Z1162" s="33"/>
      <c r="AA1162" s="33"/>
      <c r="AE1162" s="33"/>
      <c r="AF1162" s="33"/>
    </row>
    <row r="1163" spans="5:32" x14ac:dyDescent="0.35">
      <c r="E1163" s="33"/>
      <c r="F1163" s="33"/>
      <c r="G1163" s="33"/>
      <c r="I1163" s="33"/>
      <c r="J1163" s="33"/>
      <c r="K1163" s="33"/>
      <c r="L1163" s="33"/>
      <c r="N1163" s="33"/>
      <c r="P1163" s="33"/>
      <c r="Q1163" s="33"/>
      <c r="R1163" s="33"/>
      <c r="T1163" s="33"/>
      <c r="U1163" s="33"/>
      <c r="V1163" s="33"/>
      <c r="W1163" s="33"/>
      <c r="X1163" s="33"/>
      <c r="Y1163" s="33"/>
      <c r="Z1163" s="33"/>
      <c r="AA1163" s="33"/>
      <c r="AE1163" s="33"/>
      <c r="AF1163" s="33"/>
    </row>
    <row r="1164" spans="5:32" x14ac:dyDescent="0.35">
      <c r="E1164" s="33"/>
      <c r="F1164" s="33"/>
      <c r="G1164" s="33"/>
      <c r="I1164" s="33"/>
      <c r="J1164" s="33"/>
      <c r="K1164" s="33"/>
      <c r="L1164" s="33"/>
      <c r="N1164" s="33"/>
      <c r="P1164" s="33"/>
      <c r="Q1164" s="33"/>
      <c r="R1164" s="33"/>
      <c r="T1164" s="33"/>
      <c r="U1164" s="33"/>
      <c r="V1164" s="33"/>
      <c r="W1164" s="33"/>
      <c r="X1164" s="33"/>
      <c r="Y1164" s="33"/>
      <c r="Z1164" s="33"/>
      <c r="AA1164" s="33"/>
      <c r="AE1164" s="33"/>
      <c r="AF1164" s="33"/>
    </row>
    <row r="1165" spans="5:32" x14ac:dyDescent="0.35">
      <c r="E1165" s="33"/>
      <c r="F1165" s="33"/>
      <c r="G1165" s="33"/>
      <c r="I1165" s="33"/>
      <c r="J1165" s="33"/>
      <c r="K1165" s="33"/>
      <c r="L1165" s="33"/>
      <c r="N1165" s="33"/>
      <c r="P1165" s="33"/>
      <c r="Q1165" s="33"/>
      <c r="R1165" s="33"/>
      <c r="T1165" s="33"/>
      <c r="U1165" s="33"/>
      <c r="V1165" s="33"/>
      <c r="W1165" s="33"/>
      <c r="X1165" s="33"/>
      <c r="Y1165" s="33"/>
      <c r="Z1165" s="33"/>
      <c r="AA1165" s="33"/>
      <c r="AE1165" s="33"/>
      <c r="AF1165" s="33"/>
    </row>
    <row r="1166" spans="5:32" x14ac:dyDescent="0.35">
      <c r="E1166" s="33"/>
      <c r="F1166" s="33"/>
      <c r="G1166" s="33"/>
      <c r="I1166" s="33"/>
      <c r="J1166" s="33"/>
      <c r="K1166" s="33"/>
      <c r="L1166" s="33"/>
      <c r="N1166" s="33"/>
      <c r="P1166" s="33"/>
      <c r="Q1166" s="33"/>
      <c r="R1166" s="33"/>
      <c r="T1166" s="33"/>
      <c r="U1166" s="33"/>
      <c r="V1166" s="33"/>
      <c r="W1166" s="33"/>
      <c r="X1166" s="33"/>
      <c r="Y1166" s="33"/>
      <c r="Z1166" s="33"/>
      <c r="AA1166" s="33"/>
      <c r="AE1166" s="33"/>
      <c r="AF1166" s="33"/>
    </row>
    <row r="1167" spans="5:32" x14ac:dyDescent="0.35">
      <c r="E1167" s="33"/>
      <c r="F1167" s="33"/>
      <c r="G1167" s="33"/>
      <c r="I1167" s="33"/>
      <c r="J1167" s="33"/>
      <c r="K1167" s="33"/>
      <c r="L1167" s="33"/>
      <c r="N1167" s="33"/>
      <c r="P1167" s="33"/>
      <c r="Q1167" s="33"/>
      <c r="R1167" s="33"/>
      <c r="T1167" s="33"/>
      <c r="U1167" s="33"/>
      <c r="V1167" s="33"/>
      <c r="W1167" s="33"/>
      <c r="X1167" s="33"/>
      <c r="Y1167" s="33"/>
      <c r="Z1167" s="33"/>
      <c r="AA1167" s="33"/>
      <c r="AE1167" s="33"/>
      <c r="AF1167" s="33"/>
    </row>
    <row r="1168" spans="5:32" x14ac:dyDescent="0.35">
      <c r="E1168" s="33"/>
      <c r="F1168" s="33"/>
      <c r="G1168" s="33"/>
      <c r="I1168" s="33"/>
      <c r="J1168" s="33"/>
      <c r="K1168" s="33"/>
      <c r="L1168" s="33"/>
      <c r="N1168" s="33"/>
      <c r="P1168" s="33"/>
      <c r="Q1168" s="33"/>
      <c r="R1168" s="33"/>
      <c r="T1168" s="33"/>
      <c r="U1168" s="33"/>
      <c r="V1168" s="33"/>
      <c r="W1168" s="33"/>
      <c r="X1168" s="33"/>
      <c r="Y1168" s="33"/>
      <c r="Z1168" s="33"/>
      <c r="AA1168" s="33"/>
      <c r="AE1168" s="33"/>
      <c r="AF1168" s="33"/>
    </row>
    <row r="1169" spans="5:32" x14ac:dyDescent="0.35">
      <c r="E1169" s="33"/>
      <c r="F1169" s="33"/>
      <c r="G1169" s="33"/>
      <c r="I1169" s="33"/>
      <c r="J1169" s="33"/>
      <c r="K1169" s="33"/>
      <c r="L1169" s="33"/>
      <c r="N1169" s="33"/>
      <c r="P1169" s="33"/>
      <c r="Q1169" s="33"/>
      <c r="R1169" s="33"/>
      <c r="T1169" s="33"/>
      <c r="U1169" s="33"/>
      <c r="V1169" s="33"/>
      <c r="W1169" s="33"/>
      <c r="X1169" s="33"/>
      <c r="Y1169" s="33"/>
      <c r="Z1169" s="33"/>
      <c r="AA1169" s="33"/>
      <c r="AE1169" s="33"/>
      <c r="AF1169" s="33"/>
    </row>
    <row r="1170" spans="5:32" x14ac:dyDescent="0.35">
      <c r="E1170" s="33"/>
      <c r="F1170" s="33"/>
      <c r="G1170" s="33"/>
      <c r="I1170" s="33"/>
      <c r="J1170" s="33"/>
      <c r="K1170" s="33"/>
      <c r="L1170" s="33"/>
      <c r="N1170" s="33"/>
      <c r="P1170" s="33"/>
      <c r="Q1170" s="33"/>
      <c r="R1170" s="33"/>
      <c r="T1170" s="33"/>
      <c r="U1170" s="33"/>
      <c r="V1170" s="33"/>
      <c r="W1170" s="33"/>
      <c r="X1170" s="33"/>
      <c r="Y1170" s="33"/>
      <c r="Z1170" s="33"/>
      <c r="AA1170" s="33"/>
      <c r="AE1170" s="33"/>
      <c r="AF1170" s="33"/>
    </row>
    <row r="1171" spans="5:32" x14ac:dyDescent="0.35">
      <c r="E1171" s="33"/>
      <c r="F1171" s="33"/>
      <c r="G1171" s="33"/>
      <c r="I1171" s="33"/>
      <c r="J1171" s="33"/>
      <c r="K1171" s="33"/>
      <c r="L1171" s="33"/>
      <c r="N1171" s="33"/>
      <c r="P1171" s="33"/>
      <c r="Q1171" s="33"/>
      <c r="R1171" s="33"/>
      <c r="T1171" s="33"/>
      <c r="U1171" s="33"/>
      <c r="V1171" s="33"/>
      <c r="W1171" s="33"/>
      <c r="X1171" s="33"/>
      <c r="Y1171" s="33"/>
      <c r="Z1171" s="33"/>
      <c r="AA1171" s="33"/>
      <c r="AE1171" s="33"/>
      <c r="AF1171" s="33"/>
    </row>
    <row r="1172" spans="5:32" x14ac:dyDescent="0.35">
      <c r="E1172" s="33"/>
      <c r="F1172" s="33"/>
      <c r="G1172" s="33"/>
      <c r="I1172" s="33"/>
      <c r="J1172" s="33"/>
      <c r="K1172" s="33"/>
      <c r="L1172" s="33"/>
      <c r="N1172" s="33"/>
      <c r="P1172" s="33"/>
      <c r="Q1172" s="33"/>
      <c r="R1172" s="33"/>
      <c r="T1172" s="33"/>
      <c r="U1172" s="33"/>
      <c r="V1172" s="33"/>
      <c r="W1172" s="33"/>
      <c r="X1172" s="33"/>
      <c r="Y1172" s="33"/>
      <c r="Z1172" s="33"/>
      <c r="AA1172" s="33"/>
      <c r="AE1172" s="33"/>
      <c r="AF1172" s="33"/>
    </row>
    <row r="1173" spans="5:32" x14ac:dyDescent="0.35">
      <c r="E1173" s="33"/>
      <c r="F1173" s="33"/>
      <c r="G1173" s="33"/>
      <c r="I1173" s="33"/>
      <c r="J1173" s="33"/>
      <c r="K1173" s="33"/>
      <c r="L1173" s="33"/>
      <c r="N1173" s="33"/>
      <c r="P1173" s="33"/>
      <c r="Q1173" s="33"/>
      <c r="R1173" s="33"/>
      <c r="T1173" s="33"/>
      <c r="U1173" s="33"/>
      <c r="V1173" s="33"/>
      <c r="W1173" s="33"/>
      <c r="X1173" s="33"/>
      <c r="Y1173" s="33"/>
      <c r="Z1173" s="33"/>
      <c r="AA1173" s="33"/>
      <c r="AE1173" s="33"/>
      <c r="AF1173" s="33"/>
    </row>
    <row r="1174" spans="5:32" x14ac:dyDescent="0.35">
      <c r="E1174" s="33"/>
      <c r="F1174" s="33"/>
      <c r="G1174" s="33"/>
      <c r="I1174" s="33"/>
      <c r="J1174" s="33"/>
      <c r="K1174" s="33"/>
      <c r="L1174" s="33"/>
      <c r="N1174" s="33"/>
      <c r="P1174" s="33"/>
      <c r="Q1174" s="33"/>
      <c r="R1174" s="33"/>
      <c r="T1174" s="33"/>
      <c r="U1174" s="33"/>
      <c r="V1174" s="33"/>
      <c r="W1174" s="33"/>
      <c r="X1174" s="33"/>
      <c r="Y1174" s="33"/>
      <c r="Z1174" s="33"/>
      <c r="AA1174" s="33"/>
      <c r="AE1174" s="33"/>
      <c r="AF1174" s="33"/>
    </row>
    <row r="1175" spans="5:32" x14ac:dyDescent="0.35">
      <c r="E1175" s="33"/>
      <c r="F1175" s="33"/>
      <c r="G1175" s="33"/>
      <c r="I1175" s="33"/>
      <c r="J1175" s="33"/>
      <c r="K1175" s="33"/>
      <c r="L1175" s="33"/>
      <c r="N1175" s="33"/>
      <c r="P1175" s="33"/>
      <c r="Q1175" s="33"/>
      <c r="R1175" s="33"/>
      <c r="T1175" s="33"/>
      <c r="U1175" s="33"/>
      <c r="V1175" s="33"/>
      <c r="W1175" s="33"/>
      <c r="X1175" s="33"/>
      <c r="Y1175" s="33"/>
      <c r="Z1175" s="33"/>
      <c r="AA1175" s="33"/>
      <c r="AE1175" s="33"/>
      <c r="AF1175" s="33"/>
    </row>
    <row r="1176" spans="5:32" x14ac:dyDescent="0.35">
      <c r="E1176" s="33"/>
      <c r="F1176" s="33"/>
      <c r="G1176" s="33"/>
      <c r="I1176" s="33"/>
      <c r="J1176" s="33"/>
      <c r="K1176" s="33"/>
      <c r="L1176" s="33"/>
      <c r="N1176" s="33"/>
      <c r="P1176" s="33"/>
      <c r="Q1176" s="33"/>
      <c r="R1176" s="33"/>
      <c r="T1176" s="33"/>
      <c r="U1176" s="33"/>
      <c r="V1176" s="33"/>
      <c r="W1176" s="33"/>
      <c r="X1176" s="33"/>
      <c r="Y1176" s="33"/>
      <c r="Z1176" s="33"/>
      <c r="AA1176" s="33"/>
      <c r="AE1176" s="33"/>
      <c r="AF1176" s="33"/>
    </row>
    <row r="1177" spans="5:32" x14ac:dyDescent="0.35">
      <c r="E1177" s="33"/>
      <c r="F1177" s="33"/>
      <c r="G1177" s="33"/>
      <c r="I1177" s="33"/>
      <c r="J1177" s="33"/>
      <c r="K1177" s="33"/>
      <c r="L1177" s="33"/>
      <c r="N1177" s="33"/>
      <c r="P1177" s="33"/>
      <c r="Q1177" s="33"/>
      <c r="R1177" s="33"/>
      <c r="T1177" s="33"/>
      <c r="U1177" s="33"/>
      <c r="V1177" s="33"/>
      <c r="W1177" s="33"/>
      <c r="X1177" s="33"/>
      <c r="Y1177" s="33"/>
      <c r="Z1177" s="33"/>
      <c r="AA1177" s="33"/>
      <c r="AE1177" s="33"/>
      <c r="AF1177" s="33"/>
    </row>
    <row r="1178" spans="5:32" x14ac:dyDescent="0.35">
      <c r="E1178" s="33"/>
      <c r="F1178" s="33"/>
      <c r="G1178" s="33"/>
      <c r="I1178" s="33"/>
      <c r="J1178" s="33"/>
      <c r="K1178" s="33"/>
      <c r="L1178" s="33"/>
      <c r="N1178" s="33"/>
      <c r="P1178" s="33"/>
      <c r="Q1178" s="33"/>
      <c r="R1178" s="33"/>
      <c r="T1178" s="33"/>
      <c r="U1178" s="33"/>
      <c r="V1178" s="33"/>
      <c r="W1178" s="33"/>
      <c r="X1178" s="33"/>
      <c r="Y1178" s="33"/>
      <c r="Z1178" s="33"/>
      <c r="AA1178" s="33"/>
      <c r="AE1178" s="33"/>
      <c r="AF1178" s="33"/>
    </row>
    <row r="1179" spans="5:32" x14ac:dyDescent="0.35">
      <c r="E1179" s="33"/>
      <c r="F1179" s="33"/>
      <c r="G1179" s="33"/>
      <c r="I1179" s="33"/>
      <c r="J1179" s="33"/>
      <c r="K1179" s="33"/>
      <c r="L1179" s="33"/>
      <c r="N1179" s="33"/>
      <c r="P1179" s="33"/>
      <c r="Q1179" s="33"/>
      <c r="R1179" s="33"/>
      <c r="T1179" s="33"/>
      <c r="U1179" s="33"/>
      <c r="V1179" s="33"/>
      <c r="W1179" s="33"/>
      <c r="X1179" s="33"/>
      <c r="Y1179" s="33"/>
      <c r="Z1179" s="33"/>
      <c r="AA1179" s="33"/>
      <c r="AE1179" s="33"/>
      <c r="AF1179" s="33"/>
    </row>
    <row r="1180" spans="5:32" x14ac:dyDescent="0.35">
      <c r="E1180" s="33"/>
      <c r="F1180" s="33"/>
      <c r="G1180" s="33"/>
      <c r="I1180" s="33"/>
      <c r="J1180" s="33"/>
      <c r="K1180" s="33"/>
      <c r="L1180" s="33"/>
      <c r="N1180" s="33"/>
      <c r="P1180" s="33"/>
      <c r="Q1180" s="33"/>
      <c r="R1180" s="33"/>
      <c r="T1180" s="33"/>
      <c r="U1180" s="33"/>
      <c r="V1180" s="33"/>
      <c r="W1180" s="33"/>
      <c r="X1180" s="33"/>
      <c r="Y1180" s="33"/>
      <c r="Z1180" s="33"/>
      <c r="AA1180" s="33"/>
      <c r="AE1180" s="33"/>
      <c r="AF1180" s="33"/>
    </row>
    <row r="1181" spans="5:32" x14ac:dyDescent="0.35">
      <c r="E1181" s="33"/>
      <c r="F1181" s="33"/>
      <c r="G1181" s="33"/>
      <c r="I1181" s="33"/>
      <c r="J1181" s="33"/>
      <c r="K1181" s="33"/>
      <c r="L1181" s="33"/>
      <c r="N1181" s="33"/>
      <c r="P1181" s="33"/>
      <c r="Q1181" s="33"/>
      <c r="R1181" s="33"/>
      <c r="T1181" s="33"/>
      <c r="U1181" s="33"/>
      <c r="V1181" s="33"/>
      <c r="W1181" s="33"/>
      <c r="X1181" s="33"/>
      <c r="Y1181" s="33"/>
      <c r="Z1181" s="33"/>
      <c r="AA1181" s="33"/>
      <c r="AE1181" s="33"/>
      <c r="AF1181" s="33"/>
    </row>
    <row r="1182" spans="5:32" x14ac:dyDescent="0.35">
      <c r="E1182" s="33"/>
      <c r="F1182" s="33"/>
      <c r="G1182" s="33"/>
      <c r="I1182" s="33"/>
      <c r="J1182" s="33"/>
      <c r="K1182" s="33"/>
      <c r="L1182" s="33"/>
      <c r="N1182" s="33"/>
      <c r="P1182" s="33"/>
      <c r="Q1182" s="33"/>
      <c r="R1182" s="33"/>
      <c r="T1182" s="33"/>
      <c r="U1182" s="33"/>
      <c r="V1182" s="33"/>
      <c r="W1182" s="33"/>
      <c r="X1182" s="33"/>
      <c r="Y1182" s="33"/>
      <c r="Z1182" s="33"/>
      <c r="AA1182" s="33"/>
      <c r="AE1182" s="33"/>
      <c r="AF1182" s="33"/>
    </row>
    <row r="1183" spans="5:32" x14ac:dyDescent="0.35">
      <c r="E1183" s="33"/>
      <c r="F1183" s="33"/>
      <c r="G1183" s="33"/>
      <c r="I1183" s="33"/>
      <c r="J1183" s="33"/>
      <c r="K1183" s="33"/>
      <c r="L1183" s="33"/>
      <c r="N1183" s="33"/>
      <c r="P1183" s="33"/>
      <c r="Q1183" s="33"/>
      <c r="R1183" s="33"/>
      <c r="T1183" s="33"/>
      <c r="U1183" s="33"/>
      <c r="V1183" s="33"/>
      <c r="W1183" s="33"/>
      <c r="X1183" s="33"/>
      <c r="Y1183" s="33"/>
      <c r="Z1183" s="33"/>
      <c r="AA1183" s="33"/>
      <c r="AE1183" s="33"/>
      <c r="AF1183" s="33"/>
    </row>
    <row r="1184" spans="5:32" x14ac:dyDescent="0.35">
      <c r="E1184" s="33"/>
      <c r="F1184" s="33"/>
      <c r="G1184" s="33"/>
      <c r="I1184" s="33"/>
      <c r="J1184" s="33"/>
      <c r="K1184" s="33"/>
      <c r="L1184" s="33"/>
      <c r="N1184" s="33"/>
      <c r="P1184" s="33"/>
      <c r="Q1184" s="33"/>
      <c r="R1184" s="33"/>
      <c r="T1184" s="33"/>
      <c r="U1184" s="33"/>
      <c r="V1184" s="33"/>
      <c r="W1184" s="33"/>
      <c r="X1184" s="33"/>
      <c r="Y1184" s="33"/>
      <c r="Z1184" s="33"/>
      <c r="AA1184" s="33"/>
      <c r="AE1184" s="33"/>
      <c r="AF1184" s="33"/>
    </row>
    <row r="1185" spans="5:32" x14ac:dyDescent="0.35">
      <c r="E1185" s="33"/>
      <c r="F1185" s="33"/>
      <c r="G1185" s="33"/>
      <c r="I1185" s="33"/>
      <c r="J1185" s="33"/>
      <c r="K1185" s="33"/>
      <c r="L1185" s="33"/>
      <c r="N1185" s="33"/>
      <c r="P1185" s="33"/>
      <c r="Q1185" s="33"/>
      <c r="R1185" s="33"/>
      <c r="T1185" s="33"/>
      <c r="U1185" s="33"/>
      <c r="V1185" s="33"/>
      <c r="W1185" s="33"/>
      <c r="X1185" s="33"/>
      <c r="Y1185" s="33"/>
      <c r="Z1185" s="33"/>
      <c r="AA1185" s="33"/>
      <c r="AE1185" s="33"/>
      <c r="AF1185" s="33"/>
    </row>
    <row r="1186" spans="5:32" x14ac:dyDescent="0.35">
      <c r="E1186" s="33"/>
      <c r="F1186" s="33"/>
      <c r="G1186" s="33"/>
      <c r="I1186" s="33"/>
      <c r="J1186" s="33"/>
      <c r="K1186" s="33"/>
      <c r="L1186" s="33"/>
      <c r="N1186" s="33"/>
      <c r="P1186" s="33"/>
      <c r="Q1186" s="33"/>
      <c r="R1186" s="33"/>
      <c r="T1186" s="33"/>
      <c r="U1186" s="33"/>
      <c r="V1186" s="33"/>
      <c r="W1186" s="33"/>
      <c r="X1186" s="33"/>
      <c r="Y1186" s="33"/>
      <c r="Z1186" s="33"/>
      <c r="AA1186" s="33"/>
      <c r="AE1186" s="33"/>
      <c r="AF1186" s="33"/>
    </row>
    <row r="1187" spans="5:32" x14ac:dyDescent="0.35">
      <c r="E1187" s="33"/>
      <c r="F1187" s="33"/>
      <c r="G1187" s="33"/>
      <c r="I1187" s="33"/>
      <c r="J1187" s="33"/>
      <c r="K1187" s="33"/>
      <c r="L1187" s="33"/>
      <c r="N1187" s="33"/>
      <c r="P1187" s="33"/>
      <c r="Q1187" s="33"/>
      <c r="R1187" s="33"/>
      <c r="T1187" s="33"/>
      <c r="U1187" s="33"/>
      <c r="V1187" s="33"/>
      <c r="W1187" s="33"/>
      <c r="X1187" s="33"/>
      <c r="Y1187" s="33"/>
      <c r="Z1187" s="33"/>
      <c r="AA1187" s="33"/>
      <c r="AE1187" s="33"/>
      <c r="AF1187" s="33"/>
    </row>
    <row r="1188" spans="5:32" x14ac:dyDescent="0.35">
      <c r="E1188" s="33"/>
      <c r="F1188" s="33"/>
      <c r="G1188" s="33"/>
      <c r="I1188" s="33"/>
      <c r="J1188" s="33"/>
      <c r="K1188" s="33"/>
      <c r="L1188" s="33"/>
      <c r="N1188" s="33"/>
      <c r="P1188" s="33"/>
      <c r="Q1188" s="33"/>
      <c r="R1188" s="33"/>
      <c r="T1188" s="33"/>
      <c r="U1188" s="33"/>
      <c r="V1188" s="33"/>
      <c r="W1188" s="33"/>
      <c r="X1188" s="33"/>
      <c r="Y1188" s="33"/>
      <c r="Z1188" s="33"/>
      <c r="AA1188" s="33"/>
      <c r="AE1188" s="33"/>
      <c r="AF1188" s="33"/>
    </row>
    <row r="1189" spans="5:32" x14ac:dyDescent="0.35">
      <c r="E1189" s="33"/>
      <c r="F1189" s="33"/>
      <c r="G1189" s="33"/>
      <c r="I1189" s="33"/>
      <c r="J1189" s="33"/>
      <c r="K1189" s="33"/>
      <c r="L1189" s="33"/>
      <c r="N1189" s="33"/>
      <c r="P1189" s="33"/>
      <c r="Q1189" s="33"/>
      <c r="R1189" s="33"/>
      <c r="T1189" s="33"/>
      <c r="U1189" s="33"/>
      <c r="V1189" s="33"/>
      <c r="W1189" s="33"/>
      <c r="X1189" s="33"/>
      <c r="Y1189" s="33"/>
      <c r="Z1189" s="33"/>
      <c r="AA1189" s="33"/>
      <c r="AE1189" s="33"/>
      <c r="AF1189" s="33"/>
    </row>
    <row r="1190" spans="5:32" x14ac:dyDescent="0.35">
      <c r="E1190" s="33"/>
      <c r="F1190" s="33"/>
      <c r="G1190" s="33"/>
      <c r="I1190" s="33"/>
      <c r="J1190" s="33"/>
      <c r="K1190" s="33"/>
      <c r="L1190" s="33"/>
      <c r="N1190" s="33"/>
      <c r="P1190" s="33"/>
      <c r="Q1190" s="33"/>
      <c r="R1190" s="33"/>
      <c r="T1190" s="33"/>
      <c r="U1190" s="33"/>
      <c r="V1190" s="33"/>
      <c r="W1190" s="33"/>
      <c r="X1190" s="33"/>
      <c r="Y1190" s="33"/>
      <c r="Z1190" s="33"/>
      <c r="AA1190" s="33"/>
      <c r="AE1190" s="33"/>
      <c r="AF1190" s="33"/>
    </row>
    <row r="1191" spans="5:32" x14ac:dyDescent="0.35">
      <c r="E1191" s="33"/>
      <c r="F1191" s="33"/>
      <c r="G1191" s="33"/>
      <c r="I1191" s="33"/>
      <c r="J1191" s="33"/>
      <c r="K1191" s="33"/>
      <c r="L1191" s="33"/>
      <c r="N1191" s="33"/>
      <c r="P1191" s="33"/>
      <c r="Q1191" s="33"/>
      <c r="R1191" s="33"/>
      <c r="T1191" s="33"/>
      <c r="U1191" s="33"/>
      <c r="V1191" s="33"/>
      <c r="W1191" s="33"/>
      <c r="X1191" s="33"/>
      <c r="Y1191" s="33"/>
      <c r="Z1191" s="33"/>
      <c r="AA1191" s="33"/>
      <c r="AE1191" s="33"/>
      <c r="AF1191" s="33"/>
    </row>
    <row r="1192" spans="5:32" x14ac:dyDescent="0.35">
      <c r="E1192" s="33"/>
      <c r="F1192" s="33"/>
      <c r="G1192" s="33"/>
      <c r="I1192" s="33"/>
      <c r="J1192" s="33"/>
      <c r="K1192" s="33"/>
      <c r="L1192" s="33"/>
      <c r="N1192" s="33"/>
      <c r="P1192" s="33"/>
      <c r="Q1192" s="33"/>
      <c r="R1192" s="33"/>
      <c r="T1192" s="33"/>
      <c r="U1192" s="33"/>
      <c r="V1192" s="33"/>
      <c r="W1192" s="33"/>
      <c r="X1192" s="33"/>
      <c r="Y1192" s="33"/>
      <c r="Z1192" s="33"/>
      <c r="AA1192" s="33"/>
      <c r="AE1192" s="33"/>
      <c r="AF1192" s="33"/>
    </row>
    <row r="1193" spans="5:32" x14ac:dyDescent="0.35">
      <c r="E1193" s="33"/>
      <c r="F1193" s="33"/>
      <c r="G1193" s="33"/>
      <c r="I1193" s="33"/>
      <c r="J1193" s="33"/>
      <c r="K1193" s="33"/>
      <c r="L1193" s="33"/>
      <c r="N1193" s="33"/>
      <c r="P1193" s="33"/>
      <c r="Q1193" s="33"/>
      <c r="R1193" s="33"/>
      <c r="T1193" s="33"/>
      <c r="U1193" s="33"/>
      <c r="V1193" s="33"/>
      <c r="W1193" s="33"/>
      <c r="X1193" s="33"/>
      <c r="Y1193" s="33"/>
      <c r="Z1193" s="33"/>
      <c r="AA1193" s="33"/>
      <c r="AE1193" s="33"/>
      <c r="AF1193" s="33"/>
    </row>
    <row r="1194" spans="5:32" x14ac:dyDescent="0.35">
      <c r="E1194" s="33"/>
      <c r="F1194" s="33"/>
      <c r="G1194" s="33"/>
      <c r="I1194" s="33"/>
      <c r="J1194" s="33"/>
      <c r="K1194" s="33"/>
      <c r="L1194" s="33"/>
      <c r="N1194" s="33"/>
      <c r="P1194" s="33"/>
      <c r="Q1194" s="33"/>
      <c r="R1194" s="33"/>
      <c r="T1194" s="33"/>
      <c r="U1194" s="33"/>
      <c r="V1194" s="33"/>
      <c r="W1194" s="33"/>
      <c r="X1194" s="33"/>
      <c r="Y1194" s="33"/>
      <c r="Z1194" s="33"/>
      <c r="AA1194" s="33"/>
      <c r="AE1194" s="33"/>
      <c r="AF1194" s="33"/>
    </row>
    <row r="1195" spans="5:32" x14ac:dyDescent="0.35">
      <c r="E1195" s="33"/>
      <c r="F1195" s="33"/>
      <c r="G1195" s="33"/>
      <c r="I1195" s="33"/>
      <c r="J1195" s="33"/>
      <c r="K1195" s="33"/>
      <c r="L1195" s="33"/>
      <c r="N1195" s="33"/>
      <c r="P1195" s="33"/>
      <c r="Q1195" s="33"/>
      <c r="R1195" s="33"/>
      <c r="T1195" s="33"/>
      <c r="U1195" s="33"/>
      <c r="V1195" s="33"/>
      <c r="W1195" s="33"/>
      <c r="X1195" s="33"/>
      <c r="Y1195" s="33"/>
      <c r="Z1195" s="33"/>
      <c r="AA1195" s="33"/>
      <c r="AE1195" s="33"/>
      <c r="AF1195" s="33"/>
    </row>
    <row r="1196" spans="5:32" x14ac:dyDescent="0.35">
      <c r="E1196" s="33"/>
      <c r="F1196" s="33"/>
      <c r="G1196" s="33"/>
      <c r="I1196" s="33"/>
      <c r="J1196" s="33"/>
      <c r="K1196" s="33"/>
      <c r="L1196" s="33"/>
      <c r="N1196" s="33"/>
      <c r="P1196" s="33"/>
      <c r="Q1196" s="33"/>
      <c r="R1196" s="33"/>
      <c r="T1196" s="33"/>
      <c r="U1196" s="33"/>
      <c r="V1196" s="33"/>
      <c r="W1196" s="33"/>
      <c r="X1196" s="33"/>
      <c r="Y1196" s="33"/>
      <c r="Z1196" s="33"/>
      <c r="AA1196" s="33"/>
      <c r="AE1196" s="33"/>
      <c r="AF1196" s="33"/>
    </row>
    <row r="1197" spans="5:32" x14ac:dyDescent="0.35">
      <c r="E1197" s="33"/>
      <c r="F1197" s="33"/>
      <c r="G1197" s="33"/>
      <c r="I1197" s="33"/>
      <c r="J1197" s="33"/>
      <c r="K1197" s="33"/>
      <c r="L1197" s="33"/>
      <c r="N1197" s="33"/>
      <c r="P1197" s="33"/>
      <c r="Q1197" s="33"/>
      <c r="R1197" s="33"/>
      <c r="T1197" s="33"/>
      <c r="U1197" s="33"/>
      <c r="V1197" s="33"/>
      <c r="W1197" s="33"/>
      <c r="X1197" s="33"/>
      <c r="Y1197" s="33"/>
      <c r="Z1197" s="33"/>
      <c r="AA1197" s="33"/>
      <c r="AE1197" s="33"/>
      <c r="AF1197" s="33"/>
    </row>
    <row r="1198" spans="5:32" x14ac:dyDescent="0.35">
      <c r="E1198" s="33"/>
      <c r="F1198" s="33"/>
      <c r="G1198" s="33"/>
      <c r="I1198" s="33"/>
      <c r="J1198" s="33"/>
      <c r="K1198" s="33"/>
      <c r="L1198" s="33"/>
      <c r="N1198" s="33"/>
      <c r="P1198" s="33"/>
      <c r="Q1198" s="33"/>
      <c r="R1198" s="33"/>
      <c r="T1198" s="33"/>
      <c r="U1198" s="33"/>
      <c r="V1198" s="33"/>
      <c r="W1198" s="33"/>
      <c r="X1198" s="33"/>
      <c r="Y1198" s="33"/>
      <c r="Z1198" s="33"/>
      <c r="AA1198" s="33"/>
      <c r="AE1198" s="33"/>
      <c r="AF1198" s="33"/>
    </row>
    <row r="1199" spans="5:32" x14ac:dyDescent="0.35">
      <c r="E1199" s="33"/>
      <c r="F1199" s="33"/>
      <c r="G1199" s="33"/>
      <c r="I1199" s="33"/>
      <c r="J1199" s="33"/>
      <c r="K1199" s="33"/>
      <c r="L1199" s="33"/>
      <c r="N1199" s="33"/>
      <c r="P1199" s="33"/>
      <c r="Q1199" s="33"/>
      <c r="R1199" s="33"/>
      <c r="T1199" s="33"/>
      <c r="U1199" s="33"/>
      <c r="V1199" s="33"/>
      <c r="W1199" s="33"/>
      <c r="X1199" s="33"/>
      <c r="Y1199" s="33"/>
      <c r="Z1199" s="33"/>
      <c r="AA1199" s="33"/>
      <c r="AE1199" s="33"/>
      <c r="AF1199" s="33"/>
    </row>
    <row r="1200" spans="5:32" x14ac:dyDescent="0.35">
      <c r="E1200" s="33"/>
      <c r="F1200" s="33"/>
      <c r="G1200" s="33"/>
      <c r="I1200" s="33"/>
      <c r="J1200" s="33"/>
      <c r="K1200" s="33"/>
      <c r="L1200" s="33"/>
      <c r="N1200" s="33"/>
      <c r="P1200" s="33"/>
      <c r="Q1200" s="33"/>
      <c r="R1200" s="33"/>
      <c r="T1200" s="33"/>
      <c r="U1200" s="33"/>
      <c r="V1200" s="33"/>
      <c r="W1200" s="33"/>
      <c r="X1200" s="33"/>
      <c r="Y1200" s="33"/>
      <c r="Z1200" s="33"/>
      <c r="AA1200" s="33"/>
      <c r="AE1200" s="33"/>
      <c r="AF1200" s="33"/>
    </row>
    <row r="1201" spans="5:32" x14ac:dyDescent="0.35">
      <c r="E1201" s="33"/>
      <c r="F1201" s="33"/>
      <c r="G1201" s="33"/>
      <c r="I1201" s="33"/>
      <c r="J1201" s="33"/>
      <c r="K1201" s="33"/>
      <c r="L1201" s="33"/>
      <c r="N1201" s="33"/>
      <c r="P1201" s="33"/>
      <c r="Q1201" s="33"/>
      <c r="R1201" s="33"/>
      <c r="T1201" s="33"/>
      <c r="U1201" s="33"/>
      <c r="V1201" s="33"/>
      <c r="W1201" s="33"/>
      <c r="X1201" s="33"/>
      <c r="Y1201" s="33"/>
      <c r="Z1201" s="33"/>
      <c r="AA1201" s="33"/>
      <c r="AE1201" s="33"/>
      <c r="AF1201" s="33"/>
    </row>
    <row r="1202" spans="5:32" x14ac:dyDescent="0.35">
      <c r="E1202" s="33"/>
      <c r="F1202" s="33"/>
      <c r="G1202" s="33"/>
      <c r="I1202" s="33"/>
      <c r="J1202" s="33"/>
      <c r="K1202" s="33"/>
      <c r="L1202" s="33"/>
      <c r="N1202" s="33"/>
      <c r="P1202" s="33"/>
      <c r="Q1202" s="33"/>
      <c r="R1202" s="33"/>
      <c r="T1202" s="33"/>
      <c r="U1202" s="33"/>
      <c r="V1202" s="33"/>
      <c r="W1202" s="33"/>
      <c r="X1202" s="33"/>
      <c r="Y1202" s="33"/>
      <c r="Z1202" s="33"/>
      <c r="AA1202" s="33"/>
      <c r="AE1202" s="33"/>
      <c r="AF1202" s="33"/>
    </row>
    <row r="1203" spans="5:32" x14ac:dyDescent="0.35">
      <c r="E1203" s="33"/>
      <c r="F1203" s="33"/>
      <c r="G1203" s="33"/>
      <c r="I1203" s="33"/>
      <c r="J1203" s="33"/>
      <c r="K1203" s="33"/>
      <c r="L1203" s="33"/>
      <c r="N1203" s="33"/>
      <c r="P1203" s="33"/>
      <c r="Q1203" s="33"/>
      <c r="R1203" s="33"/>
      <c r="T1203" s="33"/>
      <c r="U1203" s="33"/>
      <c r="V1203" s="33"/>
      <c r="W1203" s="33"/>
      <c r="X1203" s="33"/>
      <c r="Y1203" s="33"/>
      <c r="Z1203" s="33"/>
      <c r="AA1203" s="33"/>
      <c r="AE1203" s="33"/>
      <c r="AF1203" s="33"/>
    </row>
    <row r="1204" spans="5:32" x14ac:dyDescent="0.35">
      <c r="E1204" s="33"/>
      <c r="F1204" s="33"/>
      <c r="G1204" s="33"/>
      <c r="I1204" s="33"/>
      <c r="J1204" s="33"/>
      <c r="K1204" s="33"/>
      <c r="L1204" s="33"/>
      <c r="N1204" s="33"/>
      <c r="P1204" s="33"/>
      <c r="Q1204" s="33"/>
      <c r="R1204" s="33"/>
      <c r="T1204" s="33"/>
      <c r="U1204" s="33"/>
      <c r="V1204" s="33"/>
      <c r="W1204" s="33"/>
      <c r="X1204" s="33"/>
      <c r="Y1204" s="33"/>
      <c r="Z1204" s="33"/>
      <c r="AA1204" s="33"/>
      <c r="AE1204" s="33"/>
      <c r="AF1204" s="33"/>
    </row>
    <row r="1205" spans="5:32" x14ac:dyDescent="0.35">
      <c r="E1205" s="33"/>
      <c r="F1205" s="33"/>
      <c r="G1205" s="33"/>
      <c r="I1205" s="33"/>
      <c r="J1205" s="33"/>
      <c r="K1205" s="33"/>
      <c r="L1205" s="33"/>
      <c r="N1205" s="33"/>
      <c r="P1205" s="33"/>
      <c r="Q1205" s="33"/>
      <c r="R1205" s="33"/>
      <c r="T1205" s="33"/>
      <c r="U1205" s="33"/>
      <c r="V1205" s="33"/>
      <c r="W1205" s="33"/>
      <c r="X1205" s="33"/>
      <c r="Y1205" s="33"/>
      <c r="Z1205" s="33"/>
      <c r="AA1205" s="33"/>
      <c r="AE1205" s="33"/>
      <c r="AF1205" s="33"/>
    </row>
    <row r="1206" spans="5:32" x14ac:dyDescent="0.35">
      <c r="E1206" s="33"/>
      <c r="F1206" s="33"/>
      <c r="G1206" s="33"/>
      <c r="I1206" s="33"/>
      <c r="J1206" s="33"/>
      <c r="K1206" s="33"/>
      <c r="L1206" s="33"/>
      <c r="N1206" s="33"/>
      <c r="P1206" s="33"/>
      <c r="Q1206" s="33"/>
      <c r="R1206" s="33"/>
      <c r="T1206" s="33"/>
      <c r="U1206" s="33"/>
      <c r="V1206" s="33"/>
      <c r="W1206" s="33"/>
      <c r="X1206" s="33"/>
      <c r="Y1206" s="33"/>
      <c r="Z1206" s="33"/>
      <c r="AA1206" s="33"/>
      <c r="AE1206" s="33"/>
      <c r="AF1206" s="33"/>
    </row>
    <row r="1207" spans="5:32" x14ac:dyDescent="0.35">
      <c r="E1207" s="33"/>
      <c r="F1207" s="33"/>
      <c r="G1207" s="33"/>
      <c r="I1207" s="33"/>
      <c r="J1207" s="33"/>
      <c r="K1207" s="33"/>
      <c r="L1207" s="33"/>
      <c r="N1207" s="33"/>
      <c r="P1207" s="33"/>
      <c r="Q1207" s="33"/>
      <c r="R1207" s="33"/>
      <c r="T1207" s="33"/>
      <c r="U1207" s="33"/>
      <c r="V1207" s="33"/>
      <c r="W1207" s="33"/>
      <c r="X1207" s="33"/>
      <c r="Y1207" s="33"/>
      <c r="Z1207" s="33"/>
      <c r="AA1207" s="33"/>
      <c r="AE1207" s="33"/>
      <c r="AF1207" s="33"/>
    </row>
    <row r="1208" spans="5:32" x14ac:dyDescent="0.35">
      <c r="E1208" s="33"/>
      <c r="F1208" s="33"/>
      <c r="G1208" s="33"/>
      <c r="I1208" s="33"/>
      <c r="J1208" s="33"/>
      <c r="K1208" s="33"/>
      <c r="L1208" s="33"/>
      <c r="N1208" s="33"/>
      <c r="P1208" s="33"/>
      <c r="Q1208" s="33"/>
      <c r="R1208" s="33"/>
      <c r="T1208" s="33"/>
      <c r="U1208" s="33"/>
      <c r="V1208" s="33"/>
      <c r="W1208" s="33"/>
      <c r="X1208" s="33"/>
      <c r="Y1208" s="33"/>
      <c r="Z1208" s="33"/>
      <c r="AA1208" s="33"/>
      <c r="AE1208" s="33"/>
      <c r="AF1208" s="33"/>
    </row>
    <row r="1209" spans="5:32" x14ac:dyDescent="0.35">
      <c r="E1209" s="33"/>
      <c r="F1209" s="33"/>
      <c r="G1209" s="33"/>
      <c r="I1209" s="33"/>
      <c r="J1209" s="33"/>
      <c r="K1209" s="33"/>
      <c r="L1209" s="33"/>
      <c r="N1209" s="33"/>
      <c r="P1209" s="33"/>
      <c r="Q1209" s="33"/>
      <c r="R1209" s="33"/>
      <c r="T1209" s="33"/>
      <c r="U1209" s="33"/>
      <c r="V1209" s="33"/>
      <c r="W1209" s="33"/>
      <c r="X1209" s="33"/>
      <c r="Y1209" s="33"/>
      <c r="Z1209" s="33"/>
      <c r="AA1209" s="33"/>
      <c r="AE1209" s="33"/>
      <c r="AF1209" s="33"/>
    </row>
    <row r="1210" spans="5:32" x14ac:dyDescent="0.35">
      <c r="E1210" s="33"/>
      <c r="F1210" s="33"/>
      <c r="G1210" s="33"/>
      <c r="I1210" s="33"/>
      <c r="J1210" s="33"/>
      <c r="K1210" s="33"/>
      <c r="L1210" s="33"/>
      <c r="N1210" s="33"/>
      <c r="P1210" s="33"/>
      <c r="Q1210" s="33"/>
      <c r="R1210" s="33"/>
      <c r="T1210" s="33"/>
      <c r="U1210" s="33"/>
      <c r="V1210" s="33"/>
      <c r="W1210" s="33"/>
      <c r="X1210" s="33"/>
      <c r="Y1210" s="33"/>
      <c r="Z1210" s="33"/>
      <c r="AA1210" s="33"/>
      <c r="AE1210" s="33"/>
      <c r="AF1210" s="33"/>
    </row>
    <row r="1211" spans="5:32" x14ac:dyDescent="0.35">
      <c r="E1211" s="33"/>
      <c r="F1211" s="33"/>
      <c r="G1211" s="33"/>
      <c r="I1211" s="33"/>
      <c r="J1211" s="33"/>
      <c r="K1211" s="33"/>
      <c r="L1211" s="33"/>
      <c r="N1211" s="33"/>
      <c r="P1211" s="33"/>
      <c r="Q1211" s="33"/>
      <c r="R1211" s="33"/>
      <c r="T1211" s="33"/>
      <c r="U1211" s="33"/>
      <c r="V1211" s="33"/>
      <c r="W1211" s="33"/>
      <c r="X1211" s="33"/>
      <c r="Y1211" s="33"/>
      <c r="Z1211" s="33"/>
      <c r="AA1211" s="33"/>
      <c r="AE1211" s="33"/>
      <c r="AF1211" s="33"/>
    </row>
    <row r="1212" spans="5:32" x14ac:dyDescent="0.35">
      <c r="E1212" s="33"/>
      <c r="F1212" s="33"/>
      <c r="G1212" s="33"/>
      <c r="I1212" s="33"/>
      <c r="J1212" s="33"/>
      <c r="K1212" s="33"/>
      <c r="L1212" s="33"/>
      <c r="N1212" s="33"/>
      <c r="P1212" s="33"/>
      <c r="Q1212" s="33"/>
      <c r="R1212" s="33"/>
      <c r="T1212" s="33"/>
      <c r="U1212" s="33"/>
      <c r="V1212" s="33"/>
      <c r="W1212" s="33"/>
      <c r="X1212" s="33"/>
      <c r="Y1212" s="33"/>
      <c r="Z1212" s="33"/>
      <c r="AA1212" s="33"/>
      <c r="AE1212" s="33"/>
      <c r="AF1212" s="33"/>
    </row>
    <row r="1213" spans="5:32" x14ac:dyDescent="0.35">
      <c r="E1213" s="33"/>
      <c r="F1213" s="33"/>
      <c r="G1213" s="33"/>
      <c r="I1213" s="33"/>
      <c r="J1213" s="33"/>
      <c r="K1213" s="33"/>
      <c r="L1213" s="33"/>
      <c r="N1213" s="33"/>
      <c r="P1213" s="33"/>
      <c r="Q1213" s="33"/>
      <c r="R1213" s="33"/>
      <c r="T1213" s="33"/>
      <c r="U1213" s="33"/>
      <c r="V1213" s="33"/>
      <c r="W1213" s="33"/>
      <c r="X1213" s="33"/>
      <c r="Y1213" s="33"/>
      <c r="Z1213" s="33"/>
      <c r="AA1213" s="33"/>
      <c r="AE1213" s="33"/>
      <c r="AF1213" s="33"/>
    </row>
    <row r="1214" spans="5:32" x14ac:dyDescent="0.35">
      <c r="E1214" s="33"/>
      <c r="F1214" s="33"/>
      <c r="G1214" s="33"/>
      <c r="I1214" s="33"/>
      <c r="J1214" s="33"/>
      <c r="K1214" s="33"/>
      <c r="L1214" s="33"/>
      <c r="N1214" s="33"/>
      <c r="P1214" s="33"/>
      <c r="Q1214" s="33"/>
      <c r="R1214" s="33"/>
      <c r="T1214" s="33"/>
      <c r="U1214" s="33"/>
      <c r="V1214" s="33"/>
      <c r="W1214" s="33"/>
      <c r="X1214" s="33"/>
      <c r="Y1214" s="33"/>
      <c r="Z1214" s="33"/>
      <c r="AA1214" s="33"/>
      <c r="AE1214" s="33"/>
      <c r="AF1214" s="33"/>
    </row>
    <row r="1215" spans="5:32" x14ac:dyDescent="0.35">
      <c r="E1215" s="33"/>
      <c r="F1215" s="33"/>
      <c r="G1215" s="33"/>
      <c r="I1215" s="33"/>
      <c r="J1215" s="33"/>
      <c r="K1215" s="33"/>
      <c r="L1215" s="33"/>
      <c r="N1215" s="33"/>
      <c r="P1215" s="33"/>
      <c r="Q1215" s="33"/>
      <c r="R1215" s="33"/>
      <c r="T1215" s="33"/>
      <c r="U1215" s="33"/>
      <c r="V1215" s="33"/>
      <c r="W1215" s="33"/>
      <c r="X1215" s="33"/>
      <c r="Y1215" s="33"/>
      <c r="Z1215" s="33"/>
      <c r="AA1215" s="33"/>
      <c r="AE1215" s="33"/>
      <c r="AF1215" s="33"/>
    </row>
    <row r="1216" spans="5:32" x14ac:dyDescent="0.35">
      <c r="E1216" s="33"/>
      <c r="F1216" s="33"/>
      <c r="G1216" s="33"/>
      <c r="I1216" s="33"/>
      <c r="J1216" s="33"/>
      <c r="K1216" s="33"/>
      <c r="L1216" s="33"/>
      <c r="N1216" s="33"/>
      <c r="P1216" s="33"/>
      <c r="Q1216" s="33"/>
      <c r="R1216" s="33"/>
      <c r="T1216" s="33"/>
      <c r="U1216" s="33"/>
      <c r="V1216" s="33"/>
      <c r="W1216" s="33"/>
      <c r="X1216" s="33"/>
      <c r="Y1216" s="33"/>
      <c r="Z1216" s="33"/>
      <c r="AA1216" s="33"/>
      <c r="AE1216" s="33"/>
      <c r="AF1216" s="33"/>
    </row>
    <row r="1217" spans="5:32" x14ac:dyDescent="0.35">
      <c r="E1217" s="33"/>
      <c r="F1217" s="33"/>
      <c r="G1217" s="33"/>
      <c r="I1217" s="33"/>
      <c r="J1217" s="33"/>
      <c r="K1217" s="33"/>
      <c r="L1217" s="33"/>
      <c r="N1217" s="33"/>
      <c r="P1217" s="33"/>
      <c r="Q1217" s="33"/>
      <c r="R1217" s="33"/>
      <c r="T1217" s="33"/>
      <c r="U1217" s="33"/>
      <c r="V1217" s="33"/>
      <c r="W1217" s="33"/>
      <c r="X1217" s="33"/>
      <c r="Y1217" s="33"/>
      <c r="Z1217" s="33"/>
      <c r="AA1217" s="33"/>
      <c r="AE1217" s="33"/>
      <c r="AF1217" s="33"/>
    </row>
    <row r="1218" spans="5:32" x14ac:dyDescent="0.35">
      <c r="E1218" s="33"/>
      <c r="F1218" s="33"/>
      <c r="G1218" s="33"/>
      <c r="I1218" s="33"/>
      <c r="J1218" s="33"/>
      <c r="K1218" s="33"/>
      <c r="L1218" s="33"/>
      <c r="N1218" s="33"/>
      <c r="P1218" s="33"/>
      <c r="Q1218" s="33"/>
      <c r="R1218" s="33"/>
      <c r="T1218" s="33"/>
      <c r="U1218" s="33"/>
      <c r="V1218" s="33"/>
      <c r="W1218" s="33"/>
      <c r="X1218" s="33"/>
      <c r="Y1218" s="33"/>
      <c r="Z1218" s="33"/>
      <c r="AA1218" s="33"/>
      <c r="AE1218" s="33"/>
      <c r="AF1218" s="33"/>
    </row>
    <row r="1219" spans="5:32" x14ac:dyDescent="0.35">
      <c r="E1219" s="33"/>
      <c r="F1219" s="33"/>
      <c r="G1219" s="33"/>
      <c r="I1219" s="33"/>
      <c r="J1219" s="33"/>
      <c r="K1219" s="33"/>
      <c r="L1219" s="33"/>
      <c r="N1219" s="33"/>
      <c r="P1219" s="33"/>
      <c r="Q1219" s="33"/>
      <c r="R1219" s="33"/>
      <c r="T1219" s="33"/>
      <c r="U1219" s="33"/>
      <c r="V1219" s="33"/>
      <c r="W1219" s="33"/>
      <c r="X1219" s="33"/>
      <c r="Y1219" s="33"/>
      <c r="Z1219" s="33"/>
      <c r="AA1219" s="33"/>
      <c r="AE1219" s="33"/>
      <c r="AF1219" s="33"/>
    </row>
    <row r="1220" spans="5:32" x14ac:dyDescent="0.35">
      <c r="E1220" s="33"/>
      <c r="F1220" s="33"/>
      <c r="G1220" s="33"/>
      <c r="I1220" s="33"/>
      <c r="J1220" s="33"/>
      <c r="K1220" s="33"/>
      <c r="L1220" s="33"/>
      <c r="N1220" s="33"/>
      <c r="P1220" s="33"/>
      <c r="Q1220" s="33"/>
      <c r="R1220" s="33"/>
      <c r="T1220" s="33"/>
      <c r="U1220" s="33"/>
      <c r="V1220" s="33"/>
      <c r="W1220" s="33"/>
      <c r="X1220" s="33"/>
      <c r="Y1220" s="33"/>
      <c r="Z1220" s="33"/>
      <c r="AA1220" s="33"/>
      <c r="AE1220" s="33"/>
      <c r="AF1220" s="33"/>
    </row>
    <row r="1221" spans="5:32" x14ac:dyDescent="0.35">
      <c r="E1221" s="33"/>
      <c r="F1221" s="33"/>
      <c r="G1221" s="33"/>
      <c r="I1221" s="33"/>
      <c r="J1221" s="33"/>
      <c r="K1221" s="33"/>
      <c r="L1221" s="33"/>
      <c r="N1221" s="33"/>
      <c r="P1221" s="33"/>
      <c r="Q1221" s="33"/>
      <c r="R1221" s="33"/>
      <c r="T1221" s="33"/>
      <c r="U1221" s="33"/>
      <c r="V1221" s="33"/>
      <c r="W1221" s="33"/>
      <c r="X1221" s="33"/>
      <c r="Y1221" s="33"/>
      <c r="Z1221" s="33"/>
      <c r="AA1221" s="33"/>
      <c r="AE1221" s="33"/>
      <c r="AF1221" s="33"/>
    </row>
    <row r="1222" spans="5:32" x14ac:dyDescent="0.35">
      <c r="E1222" s="33"/>
      <c r="F1222" s="33"/>
      <c r="G1222" s="33"/>
      <c r="I1222" s="33"/>
      <c r="J1222" s="33"/>
      <c r="K1222" s="33"/>
      <c r="L1222" s="33"/>
      <c r="N1222" s="33"/>
      <c r="P1222" s="33"/>
      <c r="Q1222" s="33"/>
      <c r="R1222" s="33"/>
      <c r="T1222" s="33"/>
      <c r="U1222" s="33"/>
      <c r="V1222" s="33"/>
      <c r="W1222" s="33"/>
      <c r="X1222" s="33"/>
      <c r="Y1222" s="33"/>
      <c r="Z1222" s="33"/>
      <c r="AA1222" s="33"/>
      <c r="AE1222" s="33"/>
      <c r="AF1222" s="33"/>
    </row>
    <row r="1223" spans="5:32" x14ac:dyDescent="0.35">
      <c r="E1223" s="33"/>
      <c r="F1223" s="33"/>
      <c r="G1223" s="33"/>
      <c r="I1223" s="33"/>
      <c r="J1223" s="33"/>
      <c r="K1223" s="33"/>
      <c r="L1223" s="33"/>
      <c r="N1223" s="33"/>
      <c r="P1223" s="33"/>
      <c r="Q1223" s="33"/>
      <c r="R1223" s="33"/>
      <c r="T1223" s="33"/>
      <c r="U1223" s="33"/>
      <c r="V1223" s="33"/>
      <c r="W1223" s="33"/>
      <c r="X1223" s="33"/>
      <c r="Y1223" s="33"/>
      <c r="Z1223" s="33"/>
      <c r="AA1223" s="33"/>
      <c r="AE1223" s="33"/>
      <c r="AF1223" s="33"/>
    </row>
    <row r="1224" spans="5:32" x14ac:dyDescent="0.35">
      <c r="E1224" s="33"/>
      <c r="F1224" s="33"/>
      <c r="G1224" s="33"/>
      <c r="I1224" s="33"/>
      <c r="J1224" s="33"/>
      <c r="K1224" s="33"/>
      <c r="L1224" s="33"/>
      <c r="N1224" s="33"/>
      <c r="P1224" s="33"/>
      <c r="Q1224" s="33"/>
      <c r="R1224" s="33"/>
      <c r="T1224" s="33"/>
      <c r="U1224" s="33"/>
      <c r="V1224" s="33"/>
      <c r="W1224" s="33"/>
      <c r="X1224" s="33"/>
      <c r="Y1224" s="33"/>
      <c r="Z1224" s="33"/>
      <c r="AA1224" s="33"/>
      <c r="AE1224" s="33"/>
      <c r="AF1224" s="33"/>
    </row>
    <row r="1225" spans="5:32" x14ac:dyDescent="0.35">
      <c r="E1225" s="33"/>
      <c r="F1225" s="33"/>
      <c r="G1225" s="33"/>
      <c r="I1225" s="33"/>
      <c r="J1225" s="33"/>
      <c r="K1225" s="33"/>
      <c r="L1225" s="33"/>
      <c r="N1225" s="33"/>
      <c r="P1225" s="33"/>
      <c r="Q1225" s="33"/>
      <c r="R1225" s="33"/>
      <c r="T1225" s="33"/>
      <c r="U1225" s="33"/>
      <c r="V1225" s="33"/>
      <c r="W1225" s="33"/>
      <c r="X1225" s="33"/>
      <c r="Y1225" s="33"/>
      <c r="Z1225" s="33"/>
      <c r="AA1225" s="33"/>
      <c r="AE1225" s="33"/>
      <c r="AF1225" s="33"/>
    </row>
    <row r="1226" spans="5:32" x14ac:dyDescent="0.35">
      <c r="E1226" s="33"/>
      <c r="F1226" s="33"/>
      <c r="G1226" s="33"/>
      <c r="I1226" s="33"/>
      <c r="J1226" s="33"/>
      <c r="K1226" s="33"/>
      <c r="L1226" s="33"/>
      <c r="N1226" s="33"/>
      <c r="P1226" s="33"/>
      <c r="Q1226" s="33"/>
      <c r="R1226" s="33"/>
      <c r="T1226" s="33"/>
      <c r="U1226" s="33"/>
      <c r="V1226" s="33"/>
      <c r="W1226" s="33"/>
      <c r="X1226" s="33"/>
      <c r="Y1226" s="33"/>
      <c r="Z1226" s="33"/>
      <c r="AA1226" s="33"/>
      <c r="AE1226" s="33"/>
      <c r="AF1226" s="33"/>
    </row>
    <row r="1227" spans="5:32" x14ac:dyDescent="0.35">
      <c r="E1227" s="33"/>
      <c r="F1227" s="33"/>
      <c r="G1227" s="33"/>
      <c r="I1227" s="33"/>
      <c r="J1227" s="33"/>
      <c r="K1227" s="33"/>
      <c r="L1227" s="33"/>
      <c r="N1227" s="33"/>
      <c r="P1227" s="33"/>
      <c r="Q1227" s="33"/>
      <c r="R1227" s="33"/>
      <c r="T1227" s="33"/>
      <c r="U1227" s="33"/>
      <c r="V1227" s="33"/>
      <c r="W1227" s="33"/>
      <c r="X1227" s="33"/>
      <c r="Y1227" s="33"/>
      <c r="Z1227" s="33"/>
      <c r="AA1227" s="33"/>
      <c r="AE1227" s="33"/>
      <c r="AF1227" s="33"/>
    </row>
    <row r="1228" spans="5:32" x14ac:dyDescent="0.35">
      <c r="E1228" s="33"/>
      <c r="F1228" s="33"/>
      <c r="G1228" s="33"/>
      <c r="I1228" s="33"/>
      <c r="J1228" s="33"/>
      <c r="K1228" s="33"/>
      <c r="L1228" s="33"/>
      <c r="N1228" s="33"/>
      <c r="P1228" s="33"/>
      <c r="Q1228" s="33"/>
      <c r="R1228" s="33"/>
      <c r="T1228" s="33"/>
      <c r="U1228" s="33"/>
      <c r="V1228" s="33"/>
      <c r="W1228" s="33"/>
      <c r="X1228" s="33"/>
      <c r="Y1228" s="33"/>
      <c r="Z1228" s="33"/>
      <c r="AA1228" s="33"/>
      <c r="AE1228" s="33"/>
      <c r="AF1228" s="33"/>
    </row>
    <row r="1229" spans="5:32" x14ac:dyDescent="0.35">
      <c r="E1229" s="33"/>
      <c r="F1229" s="33"/>
      <c r="G1229" s="33"/>
      <c r="I1229" s="33"/>
      <c r="J1229" s="33"/>
      <c r="K1229" s="33"/>
      <c r="L1229" s="33"/>
      <c r="N1229" s="33"/>
      <c r="P1229" s="33"/>
      <c r="Q1229" s="33"/>
      <c r="R1229" s="33"/>
      <c r="T1229" s="33"/>
      <c r="U1229" s="33"/>
      <c r="V1229" s="33"/>
      <c r="W1229" s="33"/>
      <c r="X1229" s="33"/>
      <c r="Y1229" s="33"/>
      <c r="Z1229" s="33"/>
      <c r="AA1229" s="33"/>
      <c r="AE1229" s="33"/>
      <c r="AF1229" s="33"/>
    </row>
    <row r="1230" spans="5:32" x14ac:dyDescent="0.35">
      <c r="E1230" s="33"/>
      <c r="F1230" s="33"/>
      <c r="G1230" s="33"/>
      <c r="I1230" s="33"/>
      <c r="J1230" s="33"/>
      <c r="K1230" s="33"/>
      <c r="L1230" s="33"/>
      <c r="N1230" s="33"/>
      <c r="P1230" s="33"/>
      <c r="Q1230" s="33"/>
      <c r="R1230" s="33"/>
      <c r="T1230" s="33"/>
      <c r="U1230" s="33"/>
      <c r="V1230" s="33"/>
      <c r="W1230" s="33"/>
      <c r="X1230" s="33"/>
      <c r="Y1230" s="33"/>
      <c r="Z1230" s="33"/>
      <c r="AA1230" s="33"/>
      <c r="AE1230" s="33"/>
      <c r="AF1230" s="33"/>
    </row>
    <row r="1231" spans="5:32" x14ac:dyDescent="0.35">
      <c r="E1231" s="33"/>
      <c r="F1231" s="33"/>
      <c r="G1231" s="33"/>
      <c r="I1231" s="33"/>
      <c r="J1231" s="33"/>
      <c r="K1231" s="33"/>
      <c r="L1231" s="33"/>
      <c r="N1231" s="33"/>
      <c r="P1231" s="33"/>
      <c r="Q1231" s="33"/>
      <c r="R1231" s="33"/>
      <c r="T1231" s="33"/>
      <c r="U1231" s="33"/>
      <c r="V1231" s="33"/>
      <c r="W1231" s="33"/>
      <c r="X1231" s="33"/>
      <c r="Y1231" s="33"/>
      <c r="Z1231" s="33"/>
      <c r="AA1231" s="33"/>
      <c r="AE1231" s="33"/>
      <c r="AF1231" s="33"/>
    </row>
    <row r="1232" spans="5:32" x14ac:dyDescent="0.35">
      <c r="E1232" s="33"/>
      <c r="F1232" s="33"/>
      <c r="G1232" s="33"/>
      <c r="I1232" s="33"/>
      <c r="J1232" s="33"/>
      <c r="K1232" s="33"/>
      <c r="L1232" s="33"/>
      <c r="N1232" s="33"/>
      <c r="P1232" s="33"/>
      <c r="Q1232" s="33"/>
      <c r="R1232" s="33"/>
      <c r="T1232" s="33"/>
      <c r="U1232" s="33"/>
      <c r="V1232" s="33"/>
      <c r="W1232" s="33"/>
      <c r="X1232" s="33"/>
      <c r="Y1232" s="33"/>
      <c r="Z1232" s="33"/>
      <c r="AA1232" s="33"/>
      <c r="AE1232" s="33"/>
      <c r="AF1232" s="33"/>
    </row>
    <row r="1233" spans="5:32" x14ac:dyDescent="0.35">
      <c r="E1233" s="33"/>
      <c r="F1233" s="33"/>
      <c r="G1233" s="33"/>
      <c r="I1233" s="33"/>
      <c r="J1233" s="33"/>
      <c r="K1233" s="33"/>
      <c r="L1233" s="33"/>
      <c r="N1233" s="33"/>
      <c r="P1233" s="33"/>
      <c r="Q1233" s="33"/>
      <c r="R1233" s="33"/>
      <c r="T1233" s="33"/>
      <c r="U1233" s="33"/>
      <c r="V1233" s="33"/>
      <c r="W1233" s="33"/>
      <c r="X1233" s="33"/>
      <c r="Y1233" s="33"/>
      <c r="Z1233" s="33"/>
      <c r="AA1233" s="33"/>
      <c r="AE1233" s="33"/>
      <c r="AF1233" s="33"/>
    </row>
    <row r="1234" spans="5:32" x14ac:dyDescent="0.35">
      <c r="E1234" s="33"/>
      <c r="F1234" s="33"/>
      <c r="G1234" s="33"/>
      <c r="I1234" s="33"/>
      <c r="J1234" s="33"/>
      <c r="K1234" s="33"/>
      <c r="L1234" s="33"/>
      <c r="N1234" s="33"/>
      <c r="P1234" s="33"/>
      <c r="Q1234" s="33"/>
      <c r="R1234" s="33"/>
      <c r="T1234" s="33"/>
      <c r="U1234" s="33"/>
      <c r="V1234" s="33"/>
      <c r="W1234" s="33"/>
      <c r="X1234" s="33"/>
      <c r="Y1234" s="33"/>
      <c r="Z1234" s="33"/>
      <c r="AA1234" s="33"/>
      <c r="AE1234" s="33"/>
      <c r="AF1234" s="33"/>
    </row>
    <row r="1235" spans="5:32" x14ac:dyDescent="0.35">
      <c r="E1235" s="33"/>
      <c r="F1235" s="33"/>
      <c r="G1235" s="33"/>
      <c r="I1235" s="33"/>
      <c r="J1235" s="33"/>
      <c r="K1235" s="33"/>
      <c r="L1235" s="33"/>
      <c r="N1235" s="33"/>
      <c r="P1235" s="33"/>
      <c r="Q1235" s="33"/>
      <c r="R1235" s="33"/>
      <c r="T1235" s="33"/>
      <c r="U1235" s="33"/>
      <c r="V1235" s="33"/>
      <c r="W1235" s="33"/>
      <c r="X1235" s="33"/>
      <c r="Y1235" s="33"/>
      <c r="Z1235" s="33"/>
      <c r="AA1235" s="33"/>
      <c r="AE1235" s="33"/>
      <c r="AF1235" s="33"/>
    </row>
    <row r="1236" spans="5:32" x14ac:dyDescent="0.35">
      <c r="E1236" s="33"/>
      <c r="F1236" s="33"/>
      <c r="G1236" s="33"/>
      <c r="I1236" s="33"/>
      <c r="J1236" s="33"/>
      <c r="K1236" s="33"/>
      <c r="L1236" s="33"/>
      <c r="N1236" s="33"/>
      <c r="P1236" s="33"/>
      <c r="Q1236" s="33"/>
      <c r="R1236" s="33"/>
      <c r="T1236" s="33"/>
      <c r="U1236" s="33"/>
      <c r="V1236" s="33"/>
      <c r="W1236" s="33"/>
      <c r="X1236" s="33"/>
      <c r="Y1236" s="33"/>
      <c r="Z1236" s="33"/>
      <c r="AA1236" s="33"/>
      <c r="AE1236" s="33"/>
      <c r="AF1236" s="33"/>
    </row>
    <row r="1237" spans="5:32" x14ac:dyDescent="0.35">
      <c r="E1237" s="33"/>
      <c r="F1237" s="33"/>
      <c r="G1237" s="33"/>
      <c r="I1237" s="33"/>
      <c r="J1237" s="33"/>
      <c r="K1237" s="33"/>
      <c r="L1237" s="33"/>
      <c r="N1237" s="33"/>
      <c r="P1237" s="33"/>
      <c r="Q1237" s="33"/>
      <c r="R1237" s="33"/>
      <c r="T1237" s="33"/>
      <c r="U1237" s="33"/>
      <c r="V1237" s="33"/>
      <c r="W1237" s="33"/>
      <c r="X1237" s="33"/>
      <c r="Y1237" s="33"/>
      <c r="Z1237" s="33"/>
      <c r="AA1237" s="33"/>
      <c r="AE1237" s="33"/>
      <c r="AF1237" s="33"/>
    </row>
    <row r="1238" spans="5:32" x14ac:dyDescent="0.35">
      <c r="E1238" s="33"/>
      <c r="F1238" s="33"/>
      <c r="G1238" s="33"/>
      <c r="I1238" s="33"/>
      <c r="J1238" s="33"/>
      <c r="K1238" s="33"/>
      <c r="L1238" s="33"/>
      <c r="N1238" s="33"/>
      <c r="P1238" s="33"/>
      <c r="Q1238" s="33"/>
      <c r="R1238" s="33"/>
      <c r="T1238" s="33"/>
      <c r="U1238" s="33"/>
      <c r="V1238" s="33"/>
      <c r="W1238" s="33"/>
      <c r="X1238" s="33"/>
      <c r="Y1238" s="33"/>
      <c r="Z1238" s="33"/>
      <c r="AA1238" s="33"/>
      <c r="AE1238" s="33"/>
      <c r="AF1238" s="33"/>
    </row>
    <row r="1239" spans="5:32" x14ac:dyDescent="0.35">
      <c r="E1239" s="33"/>
      <c r="F1239" s="33"/>
      <c r="G1239" s="33"/>
      <c r="I1239" s="33"/>
      <c r="J1239" s="33"/>
      <c r="K1239" s="33"/>
      <c r="L1239" s="33"/>
      <c r="N1239" s="33"/>
      <c r="P1239" s="33"/>
      <c r="Q1239" s="33"/>
      <c r="R1239" s="33"/>
      <c r="T1239" s="33"/>
      <c r="U1239" s="33"/>
      <c r="V1239" s="33"/>
      <c r="W1239" s="33"/>
      <c r="X1239" s="33"/>
      <c r="Y1239" s="33"/>
      <c r="Z1239" s="33"/>
      <c r="AA1239" s="33"/>
      <c r="AE1239" s="33"/>
      <c r="AF1239" s="33"/>
    </row>
    <row r="1240" spans="5:32" x14ac:dyDescent="0.35">
      <c r="E1240" s="33"/>
      <c r="F1240" s="33"/>
      <c r="G1240" s="33"/>
      <c r="I1240" s="33"/>
      <c r="J1240" s="33"/>
      <c r="K1240" s="33"/>
      <c r="L1240" s="33"/>
      <c r="N1240" s="33"/>
      <c r="P1240" s="33"/>
      <c r="Q1240" s="33"/>
      <c r="R1240" s="33"/>
      <c r="T1240" s="33"/>
      <c r="U1240" s="33"/>
      <c r="V1240" s="33"/>
      <c r="W1240" s="33"/>
      <c r="X1240" s="33"/>
      <c r="Y1240" s="33"/>
      <c r="Z1240" s="33"/>
      <c r="AA1240" s="33"/>
      <c r="AE1240" s="33"/>
      <c r="AF1240" s="33"/>
    </row>
    <row r="1241" spans="5:32" x14ac:dyDescent="0.35">
      <c r="E1241" s="33"/>
      <c r="F1241" s="33"/>
      <c r="G1241" s="33"/>
      <c r="I1241" s="33"/>
      <c r="J1241" s="33"/>
      <c r="K1241" s="33"/>
      <c r="L1241" s="33"/>
      <c r="N1241" s="33"/>
      <c r="P1241" s="33"/>
      <c r="Q1241" s="33"/>
      <c r="R1241" s="33"/>
      <c r="T1241" s="33"/>
      <c r="U1241" s="33"/>
      <c r="V1241" s="33"/>
      <c r="W1241" s="33"/>
      <c r="X1241" s="33"/>
      <c r="Y1241" s="33"/>
      <c r="Z1241" s="33"/>
      <c r="AA1241" s="33"/>
      <c r="AE1241" s="33"/>
      <c r="AF1241" s="33"/>
    </row>
    <row r="1242" spans="5:32" x14ac:dyDescent="0.35">
      <c r="E1242" s="33"/>
      <c r="F1242" s="33"/>
      <c r="G1242" s="33"/>
      <c r="I1242" s="33"/>
      <c r="J1242" s="33"/>
      <c r="K1242" s="33"/>
      <c r="L1242" s="33"/>
      <c r="N1242" s="33"/>
      <c r="P1242" s="33"/>
      <c r="Q1242" s="33"/>
      <c r="R1242" s="33"/>
      <c r="T1242" s="33"/>
      <c r="U1242" s="33"/>
      <c r="V1242" s="33"/>
      <c r="W1242" s="33"/>
      <c r="X1242" s="33"/>
      <c r="Y1242" s="33"/>
      <c r="Z1242" s="33"/>
      <c r="AA1242" s="33"/>
      <c r="AE1242" s="33"/>
      <c r="AF1242" s="33"/>
    </row>
    <row r="1243" spans="5:32" x14ac:dyDescent="0.35">
      <c r="E1243" s="33"/>
      <c r="F1243" s="33"/>
      <c r="G1243" s="33"/>
      <c r="I1243" s="33"/>
      <c r="J1243" s="33"/>
      <c r="K1243" s="33"/>
      <c r="L1243" s="33"/>
      <c r="N1243" s="33"/>
      <c r="P1243" s="33"/>
      <c r="Q1243" s="33"/>
      <c r="R1243" s="33"/>
      <c r="T1243" s="33"/>
      <c r="U1243" s="33"/>
      <c r="V1243" s="33"/>
      <c r="W1243" s="33"/>
      <c r="X1243" s="33"/>
      <c r="Y1243" s="33"/>
      <c r="Z1243" s="33"/>
      <c r="AA1243" s="33"/>
      <c r="AE1243" s="33"/>
      <c r="AF1243" s="33"/>
    </row>
    <row r="1244" spans="5:32" x14ac:dyDescent="0.35">
      <c r="E1244" s="33"/>
      <c r="F1244" s="33"/>
      <c r="G1244" s="33"/>
      <c r="I1244" s="33"/>
      <c r="J1244" s="33"/>
      <c r="K1244" s="33"/>
      <c r="L1244" s="33"/>
      <c r="N1244" s="33"/>
      <c r="P1244" s="33"/>
      <c r="Q1244" s="33"/>
      <c r="R1244" s="33"/>
      <c r="T1244" s="33"/>
      <c r="U1244" s="33"/>
      <c r="V1244" s="33"/>
      <c r="W1244" s="33"/>
      <c r="X1244" s="33"/>
      <c r="Y1244" s="33"/>
      <c r="Z1244" s="33"/>
      <c r="AA1244" s="33"/>
      <c r="AE1244" s="33"/>
      <c r="AF1244" s="33"/>
    </row>
    <row r="1245" spans="5:32" x14ac:dyDescent="0.35">
      <c r="E1245" s="33"/>
      <c r="F1245" s="33"/>
      <c r="G1245" s="33"/>
      <c r="I1245" s="33"/>
      <c r="J1245" s="33"/>
      <c r="K1245" s="33"/>
      <c r="L1245" s="33"/>
      <c r="N1245" s="33"/>
      <c r="P1245" s="33"/>
      <c r="Q1245" s="33"/>
      <c r="R1245" s="33"/>
      <c r="T1245" s="33"/>
      <c r="U1245" s="33"/>
      <c r="V1245" s="33"/>
      <c r="W1245" s="33"/>
      <c r="X1245" s="33"/>
      <c r="Y1245" s="33"/>
      <c r="Z1245" s="33"/>
      <c r="AA1245" s="33"/>
      <c r="AE1245" s="33"/>
      <c r="AF1245" s="33"/>
    </row>
    <row r="1246" spans="5:32" x14ac:dyDescent="0.35">
      <c r="E1246" s="33"/>
      <c r="F1246" s="33"/>
      <c r="G1246" s="33"/>
      <c r="I1246" s="33"/>
      <c r="J1246" s="33"/>
      <c r="K1246" s="33"/>
      <c r="L1246" s="33"/>
      <c r="N1246" s="33"/>
      <c r="P1246" s="33"/>
      <c r="Q1246" s="33"/>
      <c r="R1246" s="33"/>
      <c r="T1246" s="33"/>
      <c r="U1246" s="33"/>
      <c r="V1246" s="33"/>
      <c r="W1246" s="33"/>
      <c r="X1246" s="33"/>
      <c r="Y1246" s="33"/>
      <c r="Z1246" s="33"/>
      <c r="AA1246" s="33"/>
      <c r="AE1246" s="33"/>
      <c r="AF1246" s="33"/>
    </row>
    <row r="1247" spans="5:32" x14ac:dyDescent="0.35">
      <c r="E1247" s="33"/>
      <c r="F1247" s="33"/>
      <c r="G1247" s="33"/>
      <c r="I1247" s="33"/>
      <c r="J1247" s="33"/>
      <c r="K1247" s="33"/>
      <c r="L1247" s="33"/>
      <c r="N1247" s="33"/>
      <c r="P1247" s="33"/>
      <c r="Q1247" s="33"/>
      <c r="R1247" s="33"/>
      <c r="T1247" s="33"/>
      <c r="U1247" s="33"/>
      <c r="V1247" s="33"/>
      <c r="W1247" s="33"/>
      <c r="X1247" s="33"/>
      <c r="Y1247" s="33"/>
      <c r="Z1247" s="33"/>
      <c r="AA1247" s="33"/>
      <c r="AE1247" s="33"/>
      <c r="AF1247" s="33"/>
    </row>
    <row r="1248" spans="5:32" x14ac:dyDescent="0.35">
      <c r="E1248" s="33"/>
      <c r="F1248" s="33"/>
      <c r="G1248" s="33"/>
      <c r="I1248" s="33"/>
      <c r="J1248" s="33"/>
      <c r="K1248" s="33"/>
      <c r="L1248" s="33"/>
      <c r="N1248" s="33"/>
      <c r="P1248" s="33"/>
      <c r="Q1248" s="33"/>
      <c r="R1248" s="33"/>
      <c r="T1248" s="33"/>
      <c r="U1248" s="33"/>
      <c r="V1248" s="33"/>
      <c r="W1248" s="33"/>
      <c r="X1248" s="33"/>
      <c r="Y1248" s="33"/>
      <c r="Z1248" s="33"/>
      <c r="AA1248" s="33"/>
      <c r="AE1248" s="33"/>
      <c r="AF1248" s="33"/>
    </row>
    <row r="1249" spans="5:32" x14ac:dyDescent="0.35">
      <c r="E1249" s="33"/>
      <c r="F1249" s="33"/>
      <c r="G1249" s="33"/>
      <c r="I1249" s="33"/>
      <c r="J1249" s="33"/>
      <c r="K1249" s="33"/>
      <c r="L1249" s="33"/>
      <c r="N1249" s="33"/>
      <c r="P1249" s="33"/>
      <c r="Q1249" s="33"/>
      <c r="R1249" s="33"/>
      <c r="T1249" s="33"/>
      <c r="U1249" s="33"/>
      <c r="V1249" s="33"/>
      <c r="W1249" s="33"/>
      <c r="X1249" s="33"/>
      <c r="Y1249" s="33"/>
      <c r="Z1249" s="33"/>
      <c r="AA1249" s="33"/>
      <c r="AE1249" s="33"/>
      <c r="AF1249" s="33"/>
    </row>
    <row r="1250" spans="5:32" x14ac:dyDescent="0.35">
      <c r="E1250" s="33"/>
      <c r="F1250" s="33"/>
      <c r="G1250" s="33"/>
      <c r="I1250" s="33"/>
      <c r="J1250" s="33"/>
      <c r="K1250" s="33"/>
      <c r="L1250" s="33"/>
      <c r="N1250" s="33"/>
      <c r="P1250" s="33"/>
      <c r="Q1250" s="33"/>
      <c r="R1250" s="33"/>
      <c r="T1250" s="33"/>
      <c r="U1250" s="33"/>
      <c r="V1250" s="33"/>
      <c r="W1250" s="33"/>
      <c r="X1250" s="33"/>
      <c r="Y1250" s="33"/>
      <c r="Z1250" s="33"/>
      <c r="AA1250" s="33"/>
      <c r="AE1250" s="33"/>
      <c r="AF1250" s="33"/>
    </row>
    <row r="1251" spans="5:32" x14ac:dyDescent="0.35">
      <c r="E1251" s="33"/>
      <c r="F1251" s="33"/>
      <c r="G1251" s="33"/>
      <c r="I1251" s="33"/>
      <c r="J1251" s="33"/>
      <c r="K1251" s="33"/>
      <c r="L1251" s="33"/>
      <c r="N1251" s="33"/>
      <c r="P1251" s="33"/>
      <c r="Q1251" s="33"/>
      <c r="R1251" s="33"/>
      <c r="T1251" s="33"/>
      <c r="U1251" s="33"/>
      <c r="V1251" s="33"/>
      <c r="W1251" s="33"/>
      <c r="X1251" s="33"/>
      <c r="Y1251" s="33"/>
      <c r="Z1251" s="33"/>
      <c r="AA1251" s="33"/>
      <c r="AE1251" s="33"/>
      <c r="AF1251" s="33"/>
    </row>
    <row r="1252" spans="5:32" x14ac:dyDescent="0.35">
      <c r="E1252" s="33"/>
      <c r="F1252" s="33"/>
      <c r="G1252" s="33"/>
      <c r="I1252" s="33"/>
      <c r="J1252" s="33"/>
      <c r="K1252" s="33"/>
      <c r="L1252" s="33"/>
      <c r="N1252" s="33"/>
      <c r="P1252" s="33"/>
      <c r="Q1252" s="33"/>
      <c r="R1252" s="33"/>
      <c r="T1252" s="33"/>
      <c r="U1252" s="33"/>
      <c r="V1252" s="33"/>
      <c r="W1252" s="33"/>
      <c r="X1252" s="33"/>
      <c r="Y1252" s="33"/>
      <c r="Z1252" s="33"/>
      <c r="AA1252" s="33"/>
      <c r="AE1252" s="33"/>
      <c r="AF1252" s="33"/>
    </row>
    <row r="1253" spans="5:32" x14ac:dyDescent="0.35">
      <c r="E1253" s="33"/>
      <c r="F1253" s="33"/>
      <c r="G1253" s="33"/>
      <c r="I1253" s="33"/>
      <c r="J1253" s="33"/>
      <c r="K1253" s="33"/>
      <c r="L1253" s="33"/>
      <c r="N1253" s="33"/>
      <c r="P1253" s="33"/>
      <c r="Q1253" s="33"/>
      <c r="R1253" s="33"/>
      <c r="T1253" s="33"/>
      <c r="U1253" s="33"/>
      <c r="V1253" s="33"/>
      <c r="W1253" s="33"/>
      <c r="X1253" s="33"/>
      <c r="Y1253" s="33"/>
      <c r="Z1253" s="33"/>
      <c r="AA1253" s="33"/>
      <c r="AE1253" s="33"/>
      <c r="AF1253" s="33"/>
    </row>
    <row r="1254" spans="5:32" x14ac:dyDescent="0.35">
      <c r="E1254" s="33"/>
      <c r="F1254" s="33"/>
      <c r="G1254" s="33"/>
      <c r="I1254" s="33"/>
      <c r="J1254" s="33"/>
      <c r="K1254" s="33"/>
      <c r="L1254" s="33"/>
      <c r="N1254" s="33"/>
      <c r="P1254" s="33"/>
      <c r="Q1254" s="33"/>
      <c r="R1254" s="33"/>
      <c r="T1254" s="33"/>
      <c r="U1254" s="33"/>
      <c r="V1254" s="33"/>
      <c r="W1254" s="33"/>
      <c r="X1254" s="33"/>
      <c r="Y1254" s="33"/>
      <c r="Z1254" s="33"/>
      <c r="AA1254" s="33"/>
      <c r="AE1254" s="33"/>
      <c r="AF1254" s="33"/>
    </row>
    <row r="1255" spans="5:32" x14ac:dyDescent="0.35">
      <c r="E1255" s="33"/>
      <c r="F1255" s="33"/>
      <c r="G1255" s="33"/>
      <c r="I1255" s="33"/>
      <c r="J1255" s="33"/>
      <c r="K1255" s="33"/>
      <c r="L1255" s="33"/>
      <c r="N1255" s="33"/>
      <c r="P1255" s="33"/>
      <c r="Q1255" s="33"/>
      <c r="R1255" s="33"/>
      <c r="T1255" s="33"/>
      <c r="U1255" s="33"/>
      <c r="V1255" s="33"/>
      <c r="W1255" s="33"/>
      <c r="X1255" s="33"/>
      <c r="Y1255" s="33"/>
      <c r="Z1255" s="33"/>
      <c r="AA1255" s="33"/>
      <c r="AE1255" s="33"/>
      <c r="AF1255" s="33"/>
    </row>
    <row r="1256" spans="5:32" x14ac:dyDescent="0.35">
      <c r="E1256" s="33"/>
      <c r="F1256" s="33"/>
      <c r="G1256" s="33"/>
      <c r="I1256" s="33"/>
      <c r="J1256" s="33"/>
      <c r="K1256" s="33"/>
      <c r="L1256" s="33"/>
      <c r="N1256" s="33"/>
      <c r="P1256" s="33"/>
      <c r="Q1256" s="33"/>
      <c r="R1256" s="33"/>
      <c r="T1256" s="33"/>
      <c r="U1256" s="33"/>
      <c r="V1256" s="33"/>
      <c r="W1256" s="33"/>
      <c r="X1256" s="33"/>
      <c r="Y1256" s="33"/>
      <c r="Z1256" s="33"/>
      <c r="AA1256" s="33"/>
      <c r="AE1256" s="33"/>
      <c r="AF1256" s="33"/>
    </row>
    <row r="1257" spans="5:32" x14ac:dyDescent="0.35">
      <c r="E1257" s="33"/>
      <c r="F1257" s="33"/>
      <c r="G1257" s="33"/>
      <c r="I1257" s="33"/>
      <c r="J1257" s="33"/>
      <c r="K1257" s="33"/>
      <c r="L1257" s="33"/>
      <c r="N1257" s="33"/>
      <c r="P1257" s="33"/>
      <c r="Q1257" s="33"/>
      <c r="R1257" s="33"/>
      <c r="T1257" s="33"/>
      <c r="U1257" s="33"/>
      <c r="V1257" s="33"/>
      <c r="W1257" s="33"/>
      <c r="X1257" s="33"/>
      <c r="Y1257" s="33"/>
      <c r="Z1257" s="33"/>
      <c r="AA1257" s="33"/>
      <c r="AE1257" s="33"/>
      <c r="AF1257" s="33"/>
    </row>
    <row r="1258" spans="5:32" x14ac:dyDescent="0.35">
      <c r="E1258" s="33"/>
      <c r="F1258" s="33"/>
      <c r="G1258" s="33"/>
      <c r="I1258" s="33"/>
      <c r="J1258" s="33"/>
      <c r="K1258" s="33"/>
      <c r="L1258" s="33"/>
      <c r="N1258" s="33"/>
      <c r="P1258" s="33"/>
      <c r="Q1258" s="33"/>
      <c r="R1258" s="33"/>
      <c r="T1258" s="33"/>
      <c r="U1258" s="33"/>
      <c r="V1258" s="33"/>
      <c r="W1258" s="33"/>
      <c r="X1258" s="33"/>
      <c r="Y1258" s="33"/>
      <c r="Z1258" s="33"/>
      <c r="AA1258" s="33"/>
      <c r="AE1258" s="33"/>
      <c r="AF1258" s="33"/>
    </row>
    <row r="1259" spans="5:32" x14ac:dyDescent="0.35">
      <c r="E1259" s="33"/>
      <c r="F1259" s="33"/>
      <c r="G1259" s="33"/>
      <c r="I1259" s="33"/>
      <c r="J1259" s="33"/>
      <c r="K1259" s="33"/>
      <c r="L1259" s="33"/>
      <c r="N1259" s="33"/>
      <c r="P1259" s="33"/>
      <c r="Q1259" s="33"/>
      <c r="R1259" s="33"/>
      <c r="T1259" s="33"/>
      <c r="U1259" s="33"/>
      <c r="V1259" s="33"/>
      <c r="W1259" s="33"/>
      <c r="X1259" s="33"/>
      <c r="Y1259" s="33"/>
      <c r="Z1259" s="33"/>
      <c r="AA1259" s="33"/>
      <c r="AE1259" s="33"/>
      <c r="AF1259" s="33"/>
    </row>
    <row r="1260" spans="5:32" x14ac:dyDescent="0.35">
      <c r="E1260" s="33"/>
      <c r="F1260" s="33"/>
      <c r="G1260" s="33"/>
      <c r="I1260" s="33"/>
      <c r="J1260" s="33"/>
      <c r="K1260" s="33"/>
      <c r="L1260" s="33"/>
      <c r="N1260" s="33"/>
      <c r="P1260" s="33"/>
      <c r="Q1260" s="33"/>
      <c r="R1260" s="33"/>
      <c r="T1260" s="33"/>
      <c r="U1260" s="33"/>
      <c r="V1260" s="33"/>
      <c r="W1260" s="33"/>
      <c r="X1260" s="33"/>
      <c r="Y1260" s="33"/>
      <c r="Z1260" s="33"/>
      <c r="AA1260" s="33"/>
      <c r="AE1260" s="33"/>
      <c r="AF1260" s="33"/>
    </row>
    <row r="1261" spans="5:32" x14ac:dyDescent="0.35">
      <c r="E1261" s="33"/>
      <c r="F1261" s="33"/>
      <c r="G1261" s="33"/>
      <c r="I1261" s="33"/>
      <c r="J1261" s="33"/>
      <c r="K1261" s="33"/>
      <c r="L1261" s="33"/>
      <c r="N1261" s="33"/>
      <c r="P1261" s="33"/>
      <c r="Q1261" s="33"/>
      <c r="R1261" s="33"/>
      <c r="T1261" s="33"/>
      <c r="U1261" s="33"/>
      <c r="V1261" s="33"/>
      <c r="W1261" s="33"/>
      <c r="X1261" s="33"/>
      <c r="Y1261" s="33"/>
      <c r="Z1261" s="33"/>
      <c r="AA1261" s="33"/>
      <c r="AE1261" s="33"/>
      <c r="AF1261" s="33"/>
    </row>
    <row r="1262" spans="5:32" x14ac:dyDescent="0.35">
      <c r="E1262" s="33"/>
      <c r="F1262" s="33"/>
      <c r="G1262" s="33"/>
      <c r="I1262" s="33"/>
      <c r="J1262" s="33"/>
      <c r="K1262" s="33"/>
      <c r="L1262" s="33"/>
      <c r="N1262" s="33"/>
      <c r="P1262" s="33"/>
      <c r="Q1262" s="33"/>
      <c r="R1262" s="33"/>
      <c r="T1262" s="33"/>
      <c r="U1262" s="33"/>
      <c r="V1262" s="33"/>
      <c r="W1262" s="33"/>
      <c r="X1262" s="33"/>
      <c r="Y1262" s="33"/>
      <c r="Z1262" s="33"/>
      <c r="AA1262" s="33"/>
      <c r="AE1262" s="33"/>
      <c r="AF1262" s="33"/>
    </row>
    <row r="1263" spans="5:32" x14ac:dyDescent="0.35">
      <c r="E1263" s="33"/>
      <c r="F1263" s="33"/>
      <c r="G1263" s="33"/>
      <c r="I1263" s="33"/>
      <c r="J1263" s="33"/>
      <c r="K1263" s="33"/>
      <c r="L1263" s="33"/>
      <c r="N1263" s="33"/>
      <c r="P1263" s="33"/>
      <c r="Q1263" s="33"/>
      <c r="R1263" s="33"/>
      <c r="T1263" s="33"/>
      <c r="U1263" s="33"/>
      <c r="V1263" s="33"/>
      <c r="W1263" s="33"/>
      <c r="X1263" s="33"/>
      <c r="Y1263" s="33"/>
      <c r="Z1263" s="33"/>
      <c r="AA1263" s="33"/>
      <c r="AE1263" s="33"/>
      <c r="AF1263" s="33"/>
    </row>
    <row r="1264" spans="5:32" x14ac:dyDescent="0.35">
      <c r="E1264" s="33"/>
      <c r="F1264" s="33"/>
      <c r="G1264" s="33"/>
      <c r="I1264" s="33"/>
      <c r="J1264" s="33"/>
      <c r="K1264" s="33"/>
      <c r="L1264" s="33"/>
      <c r="N1264" s="33"/>
      <c r="P1264" s="33"/>
      <c r="Q1264" s="33"/>
      <c r="R1264" s="33"/>
      <c r="T1264" s="33"/>
      <c r="U1264" s="33"/>
      <c r="V1264" s="33"/>
      <c r="W1264" s="33"/>
      <c r="X1264" s="33"/>
      <c r="Y1264" s="33"/>
      <c r="Z1264" s="33"/>
      <c r="AA1264" s="33"/>
      <c r="AE1264" s="33"/>
      <c r="AF1264" s="33"/>
    </row>
    <row r="1265" spans="5:32" x14ac:dyDescent="0.35">
      <c r="E1265" s="33"/>
      <c r="F1265" s="33"/>
      <c r="G1265" s="33"/>
      <c r="I1265" s="33"/>
      <c r="J1265" s="33"/>
      <c r="K1265" s="33"/>
      <c r="L1265" s="33"/>
      <c r="N1265" s="33"/>
      <c r="P1265" s="33"/>
      <c r="Q1265" s="33"/>
      <c r="R1265" s="33"/>
      <c r="T1265" s="33"/>
      <c r="U1265" s="33"/>
      <c r="V1265" s="33"/>
      <c r="W1265" s="33"/>
      <c r="X1265" s="33"/>
      <c r="Y1265" s="33"/>
      <c r="Z1265" s="33"/>
      <c r="AA1265" s="33"/>
      <c r="AE1265" s="33"/>
      <c r="AF1265" s="33"/>
    </row>
    <row r="1266" spans="5:32" x14ac:dyDescent="0.35">
      <c r="E1266" s="33"/>
      <c r="F1266" s="33"/>
      <c r="G1266" s="33"/>
      <c r="I1266" s="33"/>
      <c r="J1266" s="33"/>
      <c r="K1266" s="33"/>
      <c r="L1266" s="33"/>
      <c r="N1266" s="33"/>
      <c r="P1266" s="33"/>
      <c r="Q1266" s="33"/>
      <c r="R1266" s="33"/>
      <c r="T1266" s="33"/>
      <c r="U1266" s="33"/>
      <c r="V1266" s="33"/>
      <c r="W1266" s="33"/>
      <c r="X1266" s="33"/>
      <c r="Y1266" s="33"/>
      <c r="Z1266" s="33"/>
      <c r="AA1266" s="33"/>
      <c r="AE1266" s="33"/>
      <c r="AF1266" s="33"/>
    </row>
    <row r="1267" spans="5:32" x14ac:dyDescent="0.35">
      <c r="E1267" s="33"/>
      <c r="F1267" s="33"/>
      <c r="G1267" s="33"/>
      <c r="I1267" s="33"/>
      <c r="J1267" s="33"/>
      <c r="K1267" s="33"/>
      <c r="L1267" s="33"/>
      <c r="N1267" s="33"/>
      <c r="P1267" s="33"/>
      <c r="Q1267" s="33"/>
      <c r="R1267" s="33"/>
      <c r="T1267" s="33"/>
      <c r="U1267" s="33"/>
      <c r="V1267" s="33"/>
      <c r="W1267" s="33"/>
      <c r="X1267" s="33"/>
      <c r="Y1267" s="33"/>
      <c r="Z1267" s="33"/>
      <c r="AA1267" s="33"/>
      <c r="AE1267" s="33"/>
      <c r="AF1267" s="33"/>
    </row>
    <row r="1268" spans="5:32" x14ac:dyDescent="0.35">
      <c r="E1268" s="33"/>
      <c r="F1268" s="33"/>
      <c r="G1268" s="33"/>
      <c r="I1268" s="33"/>
      <c r="J1268" s="33"/>
      <c r="K1268" s="33"/>
      <c r="L1268" s="33"/>
      <c r="N1268" s="33"/>
      <c r="P1268" s="33"/>
      <c r="Q1268" s="33"/>
      <c r="R1268" s="33"/>
      <c r="T1268" s="33"/>
      <c r="U1268" s="33"/>
      <c r="V1268" s="33"/>
      <c r="W1268" s="33"/>
      <c r="X1268" s="33"/>
      <c r="Y1268" s="33"/>
      <c r="Z1268" s="33"/>
      <c r="AA1268" s="33"/>
      <c r="AE1268" s="33"/>
      <c r="AF1268" s="33"/>
    </row>
    <row r="1269" spans="5:32" x14ac:dyDescent="0.35">
      <c r="E1269" s="33"/>
      <c r="F1269" s="33"/>
      <c r="G1269" s="33"/>
      <c r="I1269" s="33"/>
      <c r="J1269" s="33"/>
      <c r="K1269" s="33"/>
      <c r="L1269" s="33"/>
      <c r="N1269" s="33"/>
      <c r="P1269" s="33"/>
      <c r="Q1269" s="33"/>
      <c r="R1269" s="33"/>
      <c r="T1269" s="33"/>
      <c r="U1269" s="33"/>
      <c r="V1269" s="33"/>
      <c r="W1269" s="33"/>
      <c r="X1269" s="33"/>
      <c r="Y1269" s="33"/>
      <c r="Z1269" s="33"/>
      <c r="AA1269" s="33"/>
      <c r="AE1269" s="33"/>
      <c r="AF1269" s="33"/>
    </row>
    <row r="1270" spans="5:32" x14ac:dyDescent="0.35">
      <c r="E1270" s="33"/>
      <c r="F1270" s="33"/>
      <c r="G1270" s="33"/>
      <c r="I1270" s="33"/>
      <c r="J1270" s="33"/>
      <c r="K1270" s="33"/>
      <c r="L1270" s="33"/>
      <c r="N1270" s="33"/>
      <c r="P1270" s="33"/>
      <c r="Q1270" s="33"/>
      <c r="R1270" s="33"/>
      <c r="T1270" s="33"/>
      <c r="U1270" s="33"/>
      <c r="V1270" s="33"/>
      <c r="W1270" s="33"/>
      <c r="X1270" s="33"/>
      <c r="Y1270" s="33"/>
      <c r="Z1270" s="33"/>
      <c r="AA1270" s="33"/>
      <c r="AE1270" s="33"/>
      <c r="AF1270" s="33"/>
    </row>
    <row r="1271" spans="5:32" x14ac:dyDescent="0.35">
      <c r="E1271" s="33"/>
      <c r="F1271" s="33"/>
      <c r="G1271" s="33"/>
      <c r="I1271" s="33"/>
      <c r="J1271" s="33"/>
      <c r="K1271" s="33"/>
      <c r="L1271" s="33"/>
      <c r="N1271" s="33"/>
      <c r="P1271" s="33"/>
      <c r="Q1271" s="33"/>
      <c r="R1271" s="33"/>
      <c r="T1271" s="33"/>
      <c r="U1271" s="33"/>
      <c r="V1271" s="33"/>
      <c r="W1271" s="33"/>
      <c r="X1271" s="33"/>
      <c r="Y1271" s="33"/>
      <c r="Z1271" s="33"/>
      <c r="AA1271" s="33"/>
      <c r="AE1271" s="33"/>
      <c r="AF1271" s="33"/>
    </row>
    <row r="1272" spans="5:32" x14ac:dyDescent="0.35">
      <c r="E1272" s="33"/>
      <c r="F1272" s="33"/>
      <c r="G1272" s="33"/>
      <c r="I1272" s="33"/>
      <c r="J1272" s="33"/>
      <c r="K1272" s="33"/>
      <c r="L1272" s="33"/>
      <c r="N1272" s="33"/>
      <c r="P1272" s="33"/>
      <c r="Q1272" s="33"/>
      <c r="R1272" s="33"/>
      <c r="T1272" s="33"/>
      <c r="U1272" s="33"/>
      <c r="V1272" s="33"/>
      <c r="W1272" s="33"/>
      <c r="X1272" s="33"/>
      <c r="Y1272" s="33"/>
      <c r="Z1272" s="33"/>
      <c r="AA1272" s="33"/>
      <c r="AE1272" s="33"/>
      <c r="AF1272" s="33"/>
    </row>
    <row r="1273" spans="5:32" x14ac:dyDescent="0.35">
      <c r="E1273" s="33"/>
      <c r="F1273" s="33"/>
      <c r="G1273" s="33"/>
      <c r="I1273" s="33"/>
      <c r="J1273" s="33"/>
      <c r="K1273" s="33"/>
      <c r="L1273" s="33"/>
      <c r="N1273" s="33"/>
      <c r="P1273" s="33"/>
      <c r="Q1273" s="33"/>
      <c r="R1273" s="33"/>
      <c r="T1273" s="33"/>
      <c r="U1273" s="33"/>
      <c r="V1273" s="33"/>
      <c r="W1273" s="33"/>
      <c r="X1273" s="33"/>
      <c r="Y1273" s="33"/>
      <c r="Z1273" s="33"/>
      <c r="AA1273" s="33"/>
      <c r="AE1273" s="33"/>
      <c r="AF1273" s="33"/>
    </row>
    <row r="1274" spans="5:32" x14ac:dyDescent="0.35">
      <c r="E1274" s="33"/>
      <c r="F1274" s="33"/>
      <c r="G1274" s="33"/>
      <c r="I1274" s="33"/>
      <c r="J1274" s="33"/>
      <c r="K1274" s="33"/>
      <c r="L1274" s="33"/>
      <c r="N1274" s="33"/>
      <c r="P1274" s="33"/>
      <c r="Q1274" s="33"/>
      <c r="R1274" s="33"/>
      <c r="T1274" s="33"/>
      <c r="U1274" s="33"/>
      <c r="V1274" s="33"/>
      <c r="W1274" s="33"/>
      <c r="X1274" s="33"/>
      <c r="Y1274" s="33"/>
      <c r="Z1274" s="33"/>
      <c r="AA1274" s="33"/>
      <c r="AE1274" s="33"/>
      <c r="AF1274" s="33"/>
    </row>
    <row r="1275" spans="5:32" x14ac:dyDescent="0.35">
      <c r="E1275" s="33"/>
      <c r="F1275" s="33"/>
      <c r="G1275" s="33"/>
      <c r="I1275" s="33"/>
      <c r="J1275" s="33"/>
      <c r="K1275" s="33"/>
      <c r="L1275" s="33"/>
      <c r="N1275" s="33"/>
      <c r="P1275" s="33"/>
      <c r="Q1275" s="33"/>
      <c r="R1275" s="33"/>
      <c r="T1275" s="33"/>
      <c r="U1275" s="33"/>
      <c r="V1275" s="33"/>
      <c r="W1275" s="33"/>
      <c r="X1275" s="33"/>
      <c r="Y1275" s="33"/>
      <c r="Z1275" s="33"/>
      <c r="AA1275" s="33"/>
      <c r="AE1275" s="33"/>
      <c r="AF1275" s="33"/>
    </row>
    <row r="1276" spans="5:32" x14ac:dyDescent="0.35">
      <c r="E1276" s="33"/>
      <c r="F1276" s="33"/>
      <c r="G1276" s="33"/>
      <c r="I1276" s="33"/>
      <c r="J1276" s="33"/>
      <c r="K1276" s="33"/>
      <c r="L1276" s="33"/>
      <c r="N1276" s="33"/>
      <c r="P1276" s="33"/>
      <c r="Q1276" s="33"/>
      <c r="R1276" s="33"/>
      <c r="T1276" s="33"/>
      <c r="U1276" s="33"/>
      <c r="V1276" s="33"/>
      <c r="W1276" s="33"/>
      <c r="X1276" s="33"/>
      <c r="Y1276" s="33"/>
      <c r="Z1276" s="33"/>
      <c r="AA1276" s="33"/>
      <c r="AE1276" s="33"/>
      <c r="AF1276" s="33"/>
    </row>
    <row r="1277" spans="5:32" x14ac:dyDescent="0.35">
      <c r="E1277" s="33"/>
      <c r="F1277" s="33"/>
      <c r="G1277" s="33"/>
      <c r="I1277" s="33"/>
      <c r="J1277" s="33"/>
      <c r="K1277" s="33"/>
      <c r="L1277" s="33"/>
      <c r="N1277" s="33"/>
      <c r="P1277" s="33"/>
      <c r="Q1277" s="33"/>
      <c r="R1277" s="33"/>
      <c r="T1277" s="33"/>
      <c r="U1277" s="33"/>
      <c r="V1277" s="33"/>
      <c r="W1277" s="33"/>
      <c r="X1277" s="33"/>
      <c r="Y1277" s="33"/>
      <c r="Z1277" s="33"/>
      <c r="AA1277" s="33"/>
      <c r="AE1277" s="33"/>
      <c r="AF1277" s="33"/>
    </row>
    <row r="1278" spans="5:32" x14ac:dyDescent="0.35">
      <c r="E1278" s="33"/>
      <c r="F1278" s="33"/>
      <c r="G1278" s="33"/>
      <c r="I1278" s="33"/>
      <c r="J1278" s="33"/>
      <c r="K1278" s="33"/>
      <c r="L1278" s="33"/>
      <c r="N1278" s="33"/>
      <c r="P1278" s="33"/>
      <c r="Q1278" s="33"/>
      <c r="R1278" s="33"/>
      <c r="T1278" s="33"/>
      <c r="U1278" s="33"/>
      <c r="V1278" s="33"/>
      <c r="W1278" s="33"/>
      <c r="X1278" s="33"/>
      <c r="Y1278" s="33"/>
      <c r="Z1278" s="33"/>
      <c r="AA1278" s="33"/>
      <c r="AE1278" s="33"/>
      <c r="AF1278" s="33"/>
    </row>
    <row r="1279" spans="5:32" x14ac:dyDescent="0.35">
      <c r="E1279" s="33"/>
      <c r="F1279" s="33"/>
      <c r="G1279" s="33"/>
      <c r="I1279" s="33"/>
      <c r="J1279" s="33"/>
      <c r="K1279" s="33"/>
      <c r="L1279" s="33"/>
      <c r="N1279" s="33"/>
      <c r="P1279" s="33"/>
      <c r="Q1279" s="33"/>
      <c r="R1279" s="33"/>
      <c r="T1279" s="33"/>
      <c r="U1279" s="33"/>
      <c r="V1279" s="33"/>
      <c r="W1279" s="33"/>
      <c r="X1279" s="33"/>
      <c r="Y1279" s="33"/>
      <c r="Z1279" s="33"/>
      <c r="AA1279" s="33"/>
      <c r="AE1279" s="33"/>
      <c r="AF1279" s="33"/>
    </row>
    <row r="1280" spans="5:32" x14ac:dyDescent="0.35">
      <c r="E1280" s="33"/>
      <c r="F1280" s="33"/>
      <c r="G1280" s="33"/>
      <c r="I1280" s="33"/>
      <c r="J1280" s="33"/>
      <c r="K1280" s="33"/>
      <c r="L1280" s="33"/>
      <c r="N1280" s="33"/>
      <c r="P1280" s="33"/>
      <c r="Q1280" s="33"/>
      <c r="R1280" s="33"/>
      <c r="T1280" s="33"/>
      <c r="U1280" s="33"/>
      <c r="V1280" s="33"/>
      <c r="W1280" s="33"/>
      <c r="X1280" s="33"/>
      <c r="Y1280" s="33"/>
      <c r="Z1280" s="33"/>
      <c r="AA1280" s="33"/>
      <c r="AE1280" s="33"/>
      <c r="AF1280" s="33"/>
    </row>
    <row r="1281" spans="5:32" x14ac:dyDescent="0.35">
      <c r="E1281" s="33"/>
      <c r="F1281" s="33"/>
      <c r="G1281" s="33"/>
      <c r="I1281" s="33"/>
      <c r="J1281" s="33"/>
      <c r="K1281" s="33"/>
      <c r="L1281" s="33"/>
      <c r="N1281" s="33"/>
      <c r="P1281" s="33"/>
      <c r="Q1281" s="33"/>
      <c r="R1281" s="33"/>
      <c r="T1281" s="33"/>
      <c r="U1281" s="33"/>
      <c r="V1281" s="33"/>
      <c r="W1281" s="33"/>
      <c r="X1281" s="33"/>
      <c r="Y1281" s="33"/>
      <c r="Z1281" s="33"/>
      <c r="AA1281" s="33"/>
      <c r="AE1281" s="33"/>
      <c r="AF1281" s="33"/>
    </row>
    <row r="1282" spans="5:32" x14ac:dyDescent="0.35">
      <c r="E1282" s="33"/>
      <c r="F1282" s="33"/>
      <c r="G1282" s="33"/>
      <c r="I1282" s="33"/>
      <c r="J1282" s="33"/>
      <c r="K1282" s="33"/>
      <c r="L1282" s="33"/>
      <c r="N1282" s="33"/>
      <c r="P1282" s="33"/>
      <c r="Q1282" s="33"/>
      <c r="R1282" s="33"/>
      <c r="T1282" s="33"/>
      <c r="U1282" s="33"/>
      <c r="V1282" s="33"/>
      <c r="W1282" s="33"/>
      <c r="X1282" s="33"/>
      <c r="Y1282" s="33"/>
      <c r="Z1282" s="33"/>
      <c r="AA1282" s="33"/>
      <c r="AE1282" s="33"/>
      <c r="AF1282" s="33"/>
    </row>
    <row r="1283" spans="5:32" x14ac:dyDescent="0.35">
      <c r="E1283" s="33"/>
      <c r="F1283" s="33"/>
      <c r="G1283" s="33"/>
      <c r="I1283" s="33"/>
      <c r="J1283" s="33"/>
      <c r="K1283" s="33"/>
      <c r="L1283" s="33"/>
      <c r="N1283" s="33"/>
      <c r="P1283" s="33"/>
      <c r="Q1283" s="33"/>
      <c r="R1283" s="33"/>
      <c r="T1283" s="33"/>
      <c r="U1283" s="33"/>
      <c r="V1283" s="33"/>
      <c r="W1283" s="33"/>
      <c r="X1283" s="33"/>
      <c r="Y1283" s="33"/>
      <c r="Z1283" s="33"/>
      <c r="AA1283" s="33"/>
      <c r="AE1283" s="33"/>
      <c r="AF1283" s="33"/>
    </row>
    <row r="1284" spans="5:32" x14ac:dyDescent="0.35">
      <c r="E1284" s="33"/>
      <c r="F1284" s="33"/>
      <c r="G1284" s="33"/>
      <c r="I1284" s="33"/>
      <c r="J1284" s="33"/>
      <c r="K1284" s="33"/>
      <c r="L1284" s="33"/>
      <c r="N1284" s="33"/>
      <c r="P1284" s="33"/>
      <c r="Q1284" s="33"/>
      <c r="R1284" s="33"/>
      <c r="T1284" s="33"/>
      <c r="U1284" s="33"/>
      <c r="V1284" s="33"/>
      <c r="W1284" s="33"/>
      <c r="X1284" s="33"/>
      <c r="Y1284" s="33"/>
      <c r="Z1284" s="33"/>
      <c r="AA1284" s="33"/>
      <c r="AE1284" s="33"/>
      <c r="AF1284" s="33"/>
    </row>
    <row r="1285" spans="5:32" x14ac:dyDescent="0.35">
      <c r="E1285" s="33"/>
      <c r="F1285" s="33"/>
      <c r="G1285" s="33"/>
      <c r="I1285" s="33"/>
      <c r="J1285" s="33"/>
      <c r="K1285" s="33"/>
      <c r="L1285" s="33"/>
      <c r="N1285" s="33"/>
      <c r="P1285" s="33"/>
      <c r="Q1285" s="33"/>
      <c r="R1285" s="33"/>
      <c r="T1285" s="33"/>
      <c r="U1285" s="33"/>
      <c r="V1285" s="33"/>
      <c r="W1285" s="33"/>
      <c r="X1285" s="33"/>
      <c r="Y1285" s="33"/>
      <c r="Z1285" s="33"/>
      <c r="AA1285" s="33"/>
      <c r="AE1285" s="33"/>
      <c r="AF1285" s="33"/>
    </row>
    <row r="1286" spans="5:32" x14ac:dyDescent="0.35">
      <c r="E1286" s="33"/>
      <c r="F1286" s="33"/>
      <c r="G1286" s="33"/>
      <c r="I1286" s="33"/>
      <c r="J1286" s="33"/>
      <c r="K1286" s="33"/>
      <c r="L1286" s="33"/>
      <c r="N1286" s="33"/>
      <c r="P1286" s="33"/>
      <c r="Q1286" s="33"/>
      <c r="R1286" s="33"/>
      <c r="T1286" s="33"/>
      <c r="U1286" s="33"/>
      <c r="V1286" s="33"/>
      <c r="W1286" s="33"/>
      <c r="X1286" s="33"/>
      <c r="Y1286" s="33"/>
      <c r="Z1286" s="33"/>
      <c r="AA1286" s="33"/>
      <c r="AE1286" s="33"/>
      <c r="AF1286" s="33"/>
    </row>
    <row r="1287" spans="5:32" x14ac:dyDescent="0.35">
      <c r="E1287" s="33"/>
      <c r="F1287" s="33"/>
      <c r="G1287" s="33"/>
      <c r="I1287" s="33"/>
      <c r="J1287" s="33"/>
      <c r="K1287" s="33"/>
      <c r="L1287" s="33"/>
      <c r="N1287" s="33"/>
      <c r="P1287" s="33"/>
      <c r="Q1287" s="33"/>
      <c r="R1287" s="33"/>
      <c r="T1287" s="33"/>
      <c r="U1287" s="33"/>
      <c r="V1287" s="33"/>
      <c r="W1287" s="33"/>
      <c r="X1287" s="33"/>
      <c r="Y1287" s="33"/>
      <c r="Z1287" s="33"/>
      <c r="AA1287" s="33"/>
      <c r="AE1287" s="33"/>
      <c r="AF1287" s="33"/>
    </row>
    <row r="1288" spans="5:32" x14ac:dyDescent="0.35">
      <c r="E1288" s="33"/>
      <c r="F1288" s="33"/>
      <c r="G1288" s="33"/>
      <c r="I1288" s="33"/>
      <c r="J1288" s="33"/>
      <c r="K1288" s="33"/>
      <c r="L1288" s="33"/>
      <c r="N1288" s="33"/>
      <c r="P1288" s="33"/>
      <c r="Q1288" s="33"/>
      <c r="R1288" s="33"/>
      <c r="T1288" s="33"/>
      <c r="U1288" s="33"/>
      <c r="V1288" s="33"/>
      <c r="W1288" s="33"/>
      <c r="X1288" s="33"/>
      <c r="Y1288" s="33"/>
      <c r="Z1288" s="33"/>
      <c r="AA1288" s="33"/>
      <c r="AE1288" s="33"/>
      <c r="AF1288" s="33"/>
    </row>
    <row r="1289" spans="5:32" x14ac:dyDescent="0.35">
      <c r="E1289" s="33"/>
      <c r="F1289" s="33"/>
      <c r="G1289" s="33"/>
      <c r="I1289" s="33"/>
      <c r="J1289" s="33"/>
      <c r="K1289" s="33"/>
      <c r="L1289" s="33"/>
      <c r="N1289" s="33"/>
      <c r="P1289" s="33"/>
      <c r="Q1289" s="33"/>
      <c r="R1289" s="33"/>
      <c r="T1289" s="33"/>
      <c r="U1289" s="33"/>
      <c r="V1289" s="33"/>
      <c r="W1289" s="33"/>
      <c r="X1289" s="33"/>
      <c r="Y1289" s="33"/>
      <c r="Z1289" s="33"/>
      <c r="AA1289" s="33"/>
      <c r="AE1289" s="33"/>
      <c r="AF1289" s="33"/>
    </row>
    <row r="1290" spans="5:32" x14ac:dyDescent="0.35">
      <c r="E1290" s="33"/>
      <c r="F1290" s="33"/>
      <c r="G1290" s="33"/>
      <c r="I1290" s="33"/>
      <c r="J1290" s="33"/>
      <c r="K1290" s="33"/>
      <c r="L1290" s="33"/>
      <c r="N1290" s="33"/>
      <c r="P1290" s="33"/>
      <c r="Q1290" s="33"/>
      <c r="R1290" s="33"/>
      <c r="T1290" s="33"/>
      <c r="U1290" s="33"/>
      <c r="V1290" s="33"/>
      <c r="W1290" s="33"/>
      <c r="X1290" s="33"/>
      <c r="Y1290" s="33"/>
      <c r="Z1290" s="33"/>
      <c r="AA1290" s="33"/>
      <c r="AE1290" s="33"/>
      <c r="AF1290" s="33"/>
    </row>
    <row r="1291" spans="5:32" x14ac:dyDescent="0.35">
      <c r="E1291" s="33"/>
      <c r="F1291" s="33"/>
      <c r="G1291" s="33"/>
      <c r="I1291" s="33"/>
      <c r="J1291" s="33"/>
      <c r="K1291" s="33"/>
      <c r="L1291" s="33"/>
      <c r="N1291" s="33"/>
      <c r="P1291" s="33"/>
      <c r="Q1291" s="33"/>
      <c r="R1291" s="33"/>
      <c r="T1291" s="33"/>
      <c r="U1291" s="33"/>
      <c r="V1291" s="33"/>
      <c r="W1291" s="33"/>
      <c r="X1291" s="33"/>
      <c r="Y1291" s="33"/>
      <c r="Z1291" s="33"/>
      <c r="AA1291" s="33"/>
      <c r="AE1291" s="33"/>
      <c r="AF1291" s="33"/>
    </row>
    <row r="1292" spans="5:32" x14ac:dyDescent="0.35">
      <c r="E1292" s="33"/>
      <c r="F1292" s="33"/>
      <c r="G1292" s="33"/>
      <c r="I1292" s="33"/>
      <c r="J1292" s="33"/>
      <c r="K1292" s="33"/>
      <c r="L1292" s="33"/>
      <c r="N1292" s="33"/>
      <c r="P1292" s="33"/>
      <c r="Q1292" s="33"/>
      <c r="R1292" s="33"/>
      <c r="T1292" s="33"/>
      <c r="U1292" s="33"/>
      <c r="V1292" s="33"/>
      <c r="W1292" s="33"/>
      <c r="X1292" s="33"/>
      <c r="Y1292" s="33"/>
      <c r="Z1292" s="33"/>
      <c r="AA1292" s="33"/>
      <c r="AE1292" s="33"/>
      <c r="AF1292" s="33"/>
    </row>
    <row r="1293" spans="5:32" x14ac:dyDescent="0.35">
      <c r="E1293" s="33"/>
      <c r="F1293" s="33"/>
      <c r="G1293" s="33"/>
      <c r="I1293" s="33"/>
      <c r="J1293" s="33"/>
      <c r="K1293" s="33"/>
      <c r="L1293" s="33"/>
      <c r="N1293" s="33"/>
      <c r="P1293" s="33"/>
      <c r="Q1293" s="33"/>
      <c r="R1293" s="33"/>
      <c r="T1293" s="33"/>
      <c r="U1293" s="33"/>
      <c r="V1293" s="33"/>
      <c r="W1293" s="33"/>
      <c r="X1293" s="33"/>
      <c r="Y1293" s="33"/>
      <c r="Z1293" s="33"/>
      <c r="AA1293" s="33"/>
      <c r="AE1293" s="33"/>
      <c r="AF1293" s="33"/>
    </row>
    <row r="1294" spans="5:32" x14ac:dyDescent="0.35">
      <c r="E1294" s="33"/>
      <c r="F1294" s="33"/>
      <c r="G1294" s="33"/>
      <c r="I1294" s="33"/>
      <c r="J1294" s="33"/>
      <c r="K1294" s="33"/>
      <c r="L1294" s="33"/>
      <c r="N1294" s="33"/>
      <c r="P1294" s="33"/>
      <c r="Q1294" s="33"/>
      <c r="R1294" s="33"/>
      <c r="T1294" s="33"/>
      <c r="U1294" s="33"/>
      <c r="V1294" s="33"/>
      <c r="W1294" s="33"/>
      <c r="X1294" s="33"/>
      <c r="Y1294" s="33"/>
      <c r="Z1294" s="33"/>
      <c r="AA1294" s="33"/>
      <c r="AE1294" s="33"/>
      <c r="AF1294" s="33"/>
    </row>
    <row r="1295" spans="5:32" x14ac:dyDescent="0.35">
      <c r="E1295" s="33"/>
      <c r="F1295" s="33"/>
      <c r="G1295" s="33"/>
      <c r="I1295" s="33"/>
      <c r="J1295" s="33"/>
      <c r="K1295" s="33"/>
      <c r="L1295" s="33"/>
      <c r="N1295" s="33"/>
      <c r="P1295" s="33"/>
      <c r="Q1295" s="33"/>
      <c r="R1295" s="33"/>
      <c r="T1295" s="33"/>
      <c r="U1295" s="33"/>
      <c r="V1295" s="33"/>
      <c r="W1295" s="33"/>
      <c r="X1295" s="33"/>
      <c r="Y1295" s="33"/>
      <c r="Z1295" s="33"/>
      <c r="AA1295" s="33"/>
      <c r="AE1295" s="33"/>
      <c r="AF1295" s="33"/>
    </row>
    <row r="1296" spans="5:32" x14ac:dyDescent="0.35">
      <c r="E1296" s="33"/>
      <c r="F1296" s="33"/>
      <c r="G1296" s="33"/>
      <c r="I1296" s="33"/>
      <c r="J1296" s="33"/>
      <c r="K1296" s="33"/>
      <c r="L1296" s="33"/>
      <c r="N1296" s="33"/>
      <c r="P1296" s="33"/>
      <c r="Q1296" s="33"/>
      <c r="R1296" s="33"/>
      <c r="T1296" s="33"/>
      <c r="U1296" s="33"/>
      <c r="V1296" s="33"/>
      <c r="W1296" s="33"/>
      <c r="X1296" s="33"/>
      <c r="Y1296" s="33"/>
      <c r="Z1296" s="33"/>
      <c r="AA1296" s="33"/>
      <c r="AE1296" s="33"/>
      <c r="AF1296" s="33"/>
    </row>
    <row r="1297" spans="5:32" x14ac:dyDescent="0.35">
      <c r="E1297" s="33"/>
      <c r="F1297" s="33"/>
      <c r="G1297" s="33"/>
      <c r="I1297" s="33"/>
      <c r="J1297" s="33"/>
      <c r="K1297" s="33"/>
      <c r="L1297" s="33"/>
      <c r="N1297" s="33"/>
      <c r="P1297" s="33"/>
      <c r="Q1297" s="33"/>
      <c r="R1297" s="33"/>
      <c r="T1297" s="33"/>
      <c r="U1297" s="33"/>
      <c r="V1297" s="33"/>
      <c r="W1297" s="33"/>
      <c r="X1297" s="33"/>
      <c r="Y1297" s="33"/>
      <c r="Z1297" s="33"/>
      <c r="AA1297" s="33"/>
      <c r="AE1297" s="33"/>
      <c r="AF1297" s="33"/>
    </row>
    <row r="1298" spans="5:32" x14ac:dyDescent="0.35">
      <c r="E1298" s="33"/>
      <c r="F1298" s="33"/>
      <c r="G1298" s="33"/>
      <c r="I1298" s="33"/>
      <c r="J1298" s="33"/>
      <c r="K1298" s="33"/>
      <c r="L1298" s="33"/>
      <c r="N1298" s="33"/>
      <c r="P1298" s="33"/>
      <c r="Q1298" s="33"/>
      <c r="R1298" s="33"/>
      <c r="T1298" s="33"/>
      <c r="U1298" s="33"/>
      <c r="V1298" s="33"/>
      <c r="W1298" s="33"/>
      <c r="X1298" s="33"/>
      <c r="Y1298" s="33"/>
      <c r="Z1298" s="33"/>
      <c r="AA1298" s="33"/>
      <c r="AE1298" s="33"/>
      <c r="AF1298" s="33"/>
    </row>
    <row r="1299" spans="5:32" x14ac:dyDescent="0.35">
      <c r="E1299" s="33"/>
      <c r="F1299" s="33"/>
      <c r="G1299" s="33"/>
      <c r="I1299" s="33"/>
      <c r="J1299" s="33"/>
      <c r="K1299" s="33"/>
      <c r="L1299" s="33"/>
      <c r="N1299" s="33"/>
      <c r="P1299" s="33"/>
      <c r="Q1299" s="33"/>
      <c r="R1299" s="33"/>
      <c r="T1299" s="33"/>
      <c r="U1299" s="33"/>
      <c r="V1299" s="33"/>
      <c r="W1299" s="33"/>
      <c r="X1299" s="33"/>
      <c r="Y1299" s="33"/>
      <c r="Z1299" s="33"/>
      <c r="AA1299" s="33"/>
      <c r="AE1299" s="33"/>
      <c r="AF1299" s="33"/>
    </row>
    <row r="1300" spans="5:32" x14ac:dyDescent="0.35">
      <c r="E1300" s="33"/>
      <c r="F1300" s="33"/>
      <c r="G1300" s="33"/>
      <c r="I1300" s="33"/>
      <c r="J1300" s="33"/>
      <c r="K1300" s="33"/>
      <c r="L1300" s="33"/>
      <c r="N1300" s="33"/>
      <c r="P1300" s="33"/>
      <c r="Q1300" s="33"/>
      <c r="R1300" s="33"/>
      <c r="T1300" s="33"/>
      <c r="U1300" s="33"/>
      <c r="V1300" s="33"/>
      <c r="W1300" s="33"/>
      <c r="X1300" s="33"/>
      <c r="Y1300" s="33"/>
      <c r="Z1300" s="33"/>
      <c r="AA1300" s="33"/>
      <c r="AE1300" s="33"/>
      <c r="AF1300" s="33"/>
    </row>
    <row r="1301" spans="5:32" x14ac:dyDescent="0.35">
      <c r="E1301" s="33"/>
      <c r="F1301" s="33"/>
      <c r="G1301" s="33"/>
      <c r="I1301" s="33"/>
      <c r="J1301" s="33"/>
      <c r="K1301" s="33"/>
      <c r="L1301" s="33"/>
      <c r="N1301" s="33"/>
      <c r="P1301" s="33"/>
      <c r="Q1301" s="33"/>
      <c r="R1301" s="33"/>
      <c r="T1301" s="33"/>
      <c r="U1301" s="33"/>
      <c r="V1301" s="33"/>
      <c r="W1301" s="33"/>
      <c r="X1301" s="33"/>
      <c r="Y1301" s="33"/>
      <c r="Z1301" s="33"/>
      <c r="AA1301" s="33"/>
      <c r="AE1301" s="33"/>
      <c r="AF1301" s="33"/>
    </row>
    <row r="1302" spans="5:32" x14ac:dyDescent="0.35">
      <c r="E1302" s="33"/>
      <c r="F1302" s="33"/>
      <c r="G1302" s="33"/>
      <c r="I1302" s="33"/>
      <c r="J1302" s="33"/>
      <c r="K1302" s="33"/>
      <c r="L1302" s="33"/>
      <c r="N1302" s="33"/>
      <c r="P1302" s="33"/>
      <c r="Q1302" s="33"/>
      <c r="R1302" s="33"/>
      <c r="T1302" s="33"/>
      <c r="U1302" s="33"/>
      <c r="V1302" s="33"/>
      <c r="W1302" s="33"/>
      <c r="X1302" s="33"/>
      <c r="Y1302" s="33"/>
      <c r="Z1302" s="33"/>
      <c r="AA1302" s="33"/>
      <c r="AE1302" s="33"/>
      <c r="AF1302" s="33"/>
    </row>
    <row r="1303" spans="5:32" x14ac:dyDescent="0.35">
      <c r="E1303" s="33"/>
      <c r="F1303" s="33"/>
      <c r="G1303" s="33"/>
      <c r="I1303" s="33"/>
      <c r="J1303" s="33"/>
      <c r="K1303" s="33"/>
      <c r="L1303" s="33"/>
      <c r="N1303" s="33"/>
      <c r="P1303" s="33"/>
      <c r="Q1303" s="33"/>
      <c r="R1303" s="33"/>
      <c r="T1303" s="33"/>
      <c r="U1303" s="33"/>
      <c r="V1303" s="33"/>
      <c r="W1303" s="33"/>
      <c r="X1303" s="33"/>
      <c r="Y1303" s="33"/>
      <c r="Z1303" s="33"/>
      <c r="AA1303" s="33"/>
      <c r="AE1303" s="33"/>
      <c r="AF1303" s="33"/>
    </row>
    <row r="1304" spans="5:32" x14ac:dyDescent="0.35">
      <c r="E1304" s="33"/>
      <c r="F1304" s="33"/>
      <c r="G1304" s="33"/>
      <c r="I1304" s="33"/>
      <c r="J1304" s="33"/>
      <c r="K1304" s="33"/>
      <c r="L1304" s="33"/>
      <c r="N1304" s="33"/>
      <c r="P1304" s="33"/>
      <c r="Q1304" s="33"/>
      <c r="R1304" s="33"/>
      <c r="T1304" s="33"/>
      <c r="U1304" s="33"/>
      <c r="V1304" s="33"/>
      <c r="W1304" s="33"/>
      <c r="X1304" s="33"/>
      <c r="Y1304" s="33"/>
      <c r="Z1304" s="33"/>
      <c r="AA1304" s="33"/>
      <c r="AE1304" s="33"/>
      <c r="AF1304" s="33"/>
    </row>
    <row r="1305" spans="5:32" x14ac:dyDescent="0.35">
      <c r="E1305" s="33"/>
      <c r="F1305" s="33"/>
      <c r="G1305" s="33"/>
      <c r="I1305" s="33"/>
      <c r="J1305" s="33"/>
      <c r="K1305" s="33"/>
      <c r="L1305" s="33"/>
      <c r="N1305" s="33"/>
      <c r="P1305" s="33"/>
      <c r="Q1305" s="33"/>
      <c r="R1305" s="33"/>
      <c r="T1305" s="33"/>
      <c r="U1305" s="33"/>
      <c r="V1305" s="33"/>
      <c r="W1305" s="33"/>
      <c r="X1305" s="33"/>
      <c r="Y1305" s="33"/>
      <c r="Z1305" s="33"/>
      <c r="AA1305" s="33"/>
      <c r="AE1305" s="33"/>
      <c r="AF1305" s="33"/>
    </row>
    <row r="1306" spans="5:32" x14ac:dyDescent="0.35">
      <c r="E1306" s="33"/>
      <c r="F1306" s="33"/>
      <c r="G1306" s="33"/>
      <c r="I1306" s="33"/>
      <c r="J1306" s="33"/>
      <c r="K1306" s="33"/>
      <c r="L1306" s="33"/>
      <c r="N1306" s="33"/>
      <c r="P1306" s="33"/>
      <c r="Q1306" s="33"/>
      <c r="R1306" s="33"/>
      <c r="T1306" s="33"/>
      <c r="U1306" s="33"/>
      <c r="V1306" s="33"/>
      <c r="W1306" s="33"/>
      <c r="X1306" s="33"/>
      <c r="Y1306" s="33"/>
      <c r="Z1306" s="33"/>
      <c r="AA1306" s="33"/>
      <c r="AE1306" s="33"/>
      <c r="AF1306" s="33"/>
    </row>
    <row r="1307" spans="5:32" x14ac:dyDescent="0.35">
      <c r="E1307" s="33"/>
      <c r="F1307" s="33"/>
      <c r="G1307" s="33"/>
      <c r="I1307" s="33"/>
      <c r="J1307" s="33"/>
      <c r="K1307" s="33"/>
      <c r="L1307" s="33"/>
      <c r="N1307" s="33"/>
      <c r="P1307" s="33"/>
      <c r="Q1307" s="33"/>
      <c r="R1307" s="33"/>
      <c r="T1307" s="33"/>
      <c r="U1307" s="33"/>
      <c r="V1307" s="33"/>
      <c r="W1307" s="33"/>
      <c r="X1307" s="33"/>
      <c r="Y1307" s="33"/>
      <c r="Z1307" s="33"/>
      <c r="AA1307" s="33"/>
      <c r="AE1307" s="33"/>
      <c r="AF1307" s="33"/>
    </row>
    <row r="1308" spans="5:32" x14ac:dyDescent="0.35">
      <c r="E1308" s="33"/>
      <c r="F1308" s="33"/>
      <c r="G1308" s="33"/>
      <c r="I1308" s="33"/>
      <c r="J1308" s="33"/>
      <c r="K1308" s="33"/>
      <c r="L1308" s="33"/>
      <c r="N1308" s="33"/>
      <c r="P1308" s="33"/>
      <c r="Q1308" s="33"/>
      <c r="R1308" s="33"/>
      <c r="T1308" s="33"/>
      <c r="U1308" s="33"/>
      <c r="V1308" s="33"/>
      <c r="W1308" s="33"/>
      <c r="X1308" s="33"/>
      <c r="Y1308" s="33"/>
      <c r="Z1308" s="33"/>
      <c r="AA1308" s="33"/>
      <c r="AE1308" s="33"/>
      <c r="AF1308" s="33"/>
    </row>
    <row r="1309" spans="5:32" x14ac:dyDescent="0.35">
      <c r="E1309" s="33"/>
      <c r="F1309" s="33"/>
      <c r="G1309" s="33"/>
      <c r="I1309" s="33"/>
      <c r="J1309" s="33"/>
      <c r="K1309" s="33"/>
      <c r="L1309" s="33"/>
      <c r="N1309" s="33"/>
      <c r="P1309" s="33"/>
      <c r="Q1309" s="33"/>
      <c r="R1309" s="33"/>
      <c r="T1309" s="33"/>
      <c r="U1309" s="33"/>
      <c r="V1309" s="33"/>
      <c r="W1309" s="33"/>
      <c r="X1309" s="33"/>
      <c r="Y1309" s="33"/>
      <c r="Z1309" s="33"/>
      <c r="AA1309" s="33"/>
      <c r="AE1309" s="33"/>
      <c r="AF1309" s="33"/>
    </row>
    <row r="1310" spans="5:32" x14ac:dyDescent="0.35">
      <c r="E1310" s="33"/>
      <c r="F1310" s="33"/>
      <c r="G1310" s="33"/>
      <c r="I1310" s="33"/>
      <c r="J1310" s="33"/>
      <c r="K1310" s="33"/>
      <c r="L1310" s="33"/>
      <c r="N1310" s="33"/>
      <c r="P1310" s="33"/>
      <c r="Q1310" s="33"/>
      <c r="R1310" s="33"/>
      <c r="T1310" s="33"/>
      <c r="U1310" s="33"/>
      <c r="V1310" s="33"/>
      <c r="W1310" s="33"/>
      <c r="X1310" s="33"/>
      <c r="Y1310" s="33"/>
      <c r="Z1310" s="33"/>
      <c r="AA1310" s="33"/>
      <c r="AE1310" s="33"/>
      <c r="AF1310" s="33"/>
    </row>
    <row r="1311" spans="5:32" x14ac:dyDescent="0.35">
      <c r="E1311" s="33"/>
      <c r="F1311" s="33"/>
      <c r="G1311" s="33"/>
      <c r="I1311" s="33"/>
      <c r="J1311" s="33"/>
      <c r="K1311" s="33"/>
      <c r="L1311" s="33"/>
      <c r="N1311" s="33"/>
      <c r="P1311" s="33"/>
      <c r="Q1311" s="33"/>
      <c r="R1311" s="33"/>
      <c r="T1311" s="33"/>
      <c r="U1311" s="33"/>
      <c r="V1311" s="33"/>
      <c r="W1311" s="33"/>
      <c r="X1311" s="33"/>
      <c r="Y1311" s="33"/>
      <c r="Z1311" s="33"/>
      <c r="AA1311" s="33"/>
      <c r="AE1311" s="33"/>
      <c r="AF1311" s="33"/>
    </row>
    <row r="1312" spans="5:32" x14ac:dyDescent="0.35">
      <c r="E1312" s="33"/>
      <c r="F1312" s="33"/>
      <c r="G1312" s="33"/>
      <c r="I1312" s="33"/>
      <c r="J1312" s="33"/>
      <c r="K1312" s="33"/>
      <c r="L1312" s="33"/>
      <c r="N1312" s="33"/>
      <c r="P1312" s="33"/>
      <c r="Q1312" s="33"/>
      <c r="R1312" s="33"/>
      <c r="T1312" s="33"/>
      <c r="U1312" s="33"/>
      <c r="V1312" s="33"/>
      <c r="W1312" s="33"/>
      <c r="X1312" s="33"/>
      <c r="Y1312" s="33"/>
      <c r="Z1312" s="33"/>
      <c r="AA1312" s="33"/>
      <c r="AE1312" s="33"/>
      <c r="AF1312" s="33"/>
    </row>
    <row r="1313" spans="5:32" x14ac:dyDescent="0.35">
      <c r="E1313" s="33"/>
      <c r="F1313" s="33"/>
      <c r="G1313" s="33"/>
      <c r="I1313" s="33"/>
      <c r="J1313" s="33"/>
      <c r="K1313" s="33"/>
      <c r="L1313" s="33"/>
      <c r="N1313" s="33"/>
      <c r="P1313" s="33"/>
      <c r="Q1313" s="33"/>
      <c r="R1313" s="33"/>
      <c r="T1313" s="33"/>
      <c r="U1313" s="33"/>
      <c r="V1313" s="33"/>
      <c r="W1313" s="33"/>
      <c r="X1313" s="33"/>
      <c r="Y1313" s="33"/>
      <c r="Z1313" s="33"/>
      <c r="AA1313" s="33"/>
      <c r="AE1313" s="33"/>
      <c r="AF1313" s="33"/>
    </row>
    <row r="1314" spans="5:32" x14ac:dyDescent="0.35">
      <c r="E1314" s="33"/>
      <c r="F1314" s="33"/>
      <c r="G1314" s="33"/>
      <c r="I1314" s="33"/>
      <c r="J1314" s="33"/>
      <c r="K1314" s="33"/>
      <c r="L1314" s="33"/>
      <c r="N1314" s="33"/>
      <c r="P1314" s="33"/>
      <c r="Q1314" s="33"/>
      <c r="R1314" s="33"/>
      <c r="T1314" s="33"/>
      <c r="U1314" s="33"/>
      <c r="V1314" s="33"/>
      <c r="W1314" s="33"/>
      <c r="X1314" s="33"/>
      <c r="Y1314" s="33"/>
      <c r="Z1314" s="33"/>
      <c r="AA1314" s="33"/>
      <c r="AE1314" s="33"/>
      <c r="AF1314" s="33"/>
    </row>
    <row r="1315" spans="5:32" x14ac:dyDescent="0.35">
      <c r="E1315" s="33"/>
      <c r="F1315" s="33"/>
      <c r="G1315" s="33"/>
      <c r="I1315" s="33"/>
      <c r="J1315" s="33"/>
      <c r="K1315" s="33"/>
      <c r="L1315" s="33"/>
      <c r="N1315" s="33"/>
      <c r="P1315" s="33"/>
      <c r="Q1315" s="33"/>
      <c r="R1315" s="33"/>
      <c r="T1315" s="33"/>
      <c r="U1315" s="33"/>
      <c r="V1315" s="33"/>
      <c r="W1315" s="33"/>
      <c r="X1315" s="33"/>
      <c r="Y1315" s="33"/>
      <c r="Z1315" s="33"/>
      <c r="AA1315" s="33"/>
      <c r="AE1315" s="33"/>
      <c r="AF1315" s="33"/>
    </row>
    <row r="1316" spans="5:32" x14ac:dyDescent="0.35">
      <c r="E1316" s="33"/>
      <c r="F1316" s="33"/>
      <c r="G1316" s="33"/>
      <c r="I1316" s="33"/>
      <c r="J1316" s="33"/>
      <c r="K1316" s="33"/>
      <c r="L1316" s="33"/>
      <c r="N1316" s="33"/>
      <c r="P1316" s="33"/>
      <c r="Q1316" s="33"/>
      <c r="R1316" s="33"/>
      <c r="T1316" s="33"/>
      <c r="U1316" s="33"/>
      <c r="V1316" s="33"/>
      <c r="W1316" s="33"/>
      <c r="X1316" s="33"/>
      <c r="Y1316" s="33"/>
      <c r="Z1316" s="33"/>
      <c r="AA1316" s="33"/>
      <c r="AE1316" s="33"/>
      <c r="AF1316" s="33"/>
    </row>
    <row r="1317" spans="5:32" x14ac:dyDescent="0.35">
      <c r="E1317" s="33"/>
      <c r="F1317" s="33"/>
      <c r="G1317" s="33"/>
      <c r="I1317" s="33"/>
      <c r="J1317" s="33"/>
      <c r="K1317" s="33"/>
      <c r="L1317" s="33"/>
      <c r="N1317" s="33"/>
      <c r="P1317" s="33"/>
      <c r="Q1317" s="33"/>
      <c r="R1317" s="33"/>
      <c r="T1317" s="33"/>
      <c r="U1317" s="33"/>
      <c r="V1317" s="33"/>
      <c r="W1317" s="33"/>
      <c r="X1317" s="33"/>
      <c r="Y1317" s="33"/>
      <c r="Z1317" s="33"/>
      <c r="AA1317" s="33"/>
      <c r="AE1317" s="33"/>
      <c r="AF1317" s="33"/>
    </row>
    <row r="1318" spans="5:32" x14ac:dyDescent="0.35">
      <c r="E1318" s="33"/>
      <c r="F1318" s="33"/>
      <c r="G1318" s="33"/>
      <c r="I1318" s="33"/>
      <c r="J1318" s="33"/>
      <c r="K1318" s="33"/>
      <c r="L1318" s="33"/>
      <c r="N1318" s="33"/>
      <c r="P1318" s="33"/>
      <c r="Q1318" s="33"/>
      <c r="R1318" s="33"/>
      <c r="T1318" s="33"/>
      <c r="U1318" s="33"/>
      <c r="V1318" s="33"/>
      <c r="W1318" s="33"/>
      <c r="X1318" s="33"/>
      <c r="Y1318" s="33"/>
      <c r="Z1318" s="33"/>
      <c r="AA1318" s="33"/>
      <c r="AE1318" s="33"/>
      <c r="AF1318" s="33"/>
    </row>
    <row r="1319" spans="5:32" x14ac:dyDescent="0.35">
      <c r="E1319" s="33"/>
      <c r="F1319" s="33"/>
      <c r="G1319" s="33"/>
      <c r="I1319" s="33"/>
      <c r="J1319" s="33"/>
      <c r="K1319" s="33"/>
      <c r="L1319" s="33"/>
      <c r="N1319" s="33"/>
      <c r="P1319" s="33"/>
      <c r="Q1319" s="33"/>
      <c r="R1319" s="33"/>
      <c r="T1319" s="33"/>
      <c r="U1319" s="33"/>
      <c r="V1319" s="33"/>
      <c r="W1319" s="33"/>
      <c r="X1319" s="33"/>
      <c r="Y1319" s="33"/>
      <c r="Z1319" s="33"/>
      <c r="AA1319" s="33"/>
      <c r="AE1319" s="33"/>
      <c r="AF1319" s="33"/>
    </row>
    <row r="1320" spans="5:32" x14ac:dyDescent="0.35">
      <c r="E1320" s="33"/>
      <c r="F1320" s="33"/>
      <c r="G1320" s="33"/>
      <c r="I1320" s="33"/>
      <c r="J1320" s="33"/>
      <c r="K1320" s="33"/>
      <c r="L1320" s="33"/>
      <c r="N1320" s="33"/>
      <c r="P1320" s="33"/>
      <c r="Q1320" s="33"/>
      <c r="R1320" s="33"/>
      <c r="T1320" s="33"/>
      <c r="U1320" s="33"/>
      <c r="V1320" s="33"/>
      <c r="W1320" s="33"/>
      <c r="X1320" s="33"/>
      <c r="Y1320" s="33"/>
      <c r="Z1320" s="33"/>
      <c r="AA1320" s="33"/>
      <c r="AE1320" s="33"/>
      <c r="AF1320" s="33"/>
    </row>
    <row r="1321" spans="5:32" x14ac:dyDescent="0.35">
      <c r="E1321" s="33"/>
      <c r="F1321" s="33"/>
      <c r="G1321" s="33"/>
      <c r="I1321" s="33"/>
      <c r="J1321" s="33"/>
      <c r="K1321" s="33"/>
      <c r="L1321" s="33"/>
      <c r="N1321" s="33"/>
      <c r="P1321" s="33"/>
      <c r="Q1321" s="33"/>
      <c r="R1321" s="33"/>
      <c r="T1321" s="33"/>
      <c r="U1321" s="33"/>
      <c r="V1321" s="33"/>
      <c r="W1321" s="33"/>
      <c r="X1321" s="33"/>
      <c r="Y1321" s="33"/>
      <c r="Z1321" s="33"/>
      <c r="AA1321" s="33"/>
      <c r="AE1321" s="33"/>
      <c r="AF1321" s="33"/>
    </row>
    <row r="1322" spans="5:32" x14ac:dyDescent="0.35">
      <c r="E1322" s="33"/>
      <c r="F1322" s="33"/>
      <c r="G1322" s="33"/>
      <c r="I1322" s="33"/>
      <c r="J1322" s="33"/>
      <c r="K1322" s="33"/>
      <c r="L1322" s="33"/>
      <c r="N1322" s="33"/>
      <c r="P1322" s="33"/>
      <c r="Q1322" s="33"/>
      <c r="R1322" s="33"/>
      <c r="T1322" s="33"/>
      <c r="U1322" s="33"/>
      <c r="V1322" s="33"/>
      <c r="W1322" s="33"/>
      <c r="X1322" s="33"/>
      <c r="Y1322" s="33"/>
      <c r="Z1322" s="33"/>
      <c r="AA1322" s="33"/>
      <c r="AE1322" s="33"/>
      <c r="AF1322" s="33"/>
    </row>
    <row r="1323" spans="5:32" x14ac:dyDescent="0.35">
      <c r="E1323" s="33"/>
      <c r="F1323" s="33"/>
      <c r="G1323" s="33"/>
      <c r="I1323" s="33"/>
      <c r="J1323" s="33"/>
      <c r="K1323" s="33"/>
      <c r="L1323" s="33"/>
      <c r="N1323" s="33"/>
      <c r="P1323" s="33"/>
      <c r="Q1323" s="33"/>
      <c r="R1323" s="33"/>
      <c r="T1323" s="33"/>
      <c r="U1323" s="33"/>
      <c r="V1323" s="33"/>
      <c r="W1323" s="33"/>
      <c r="X1323" s="33"/>
      <c r="Y1323" s="33"/>
      <c r="Z1323" s="33"/>
      <c r="AA1323" s="33"/>
      <c r="AE1323" s="33"/>
      <c r="AF1323" s="33"/>
    </row>
    <row r="1324" spans="5:32" x14ac:dyDescent="0.35">
      <c r="E1324" s="33"/>
      <c r="F1324" s="33"/>
      <c r="G1324" s="33"/>
      <c r="I1324" s="33"/>
      <c r="J1324" s="33"/>
      <c r="K1324" s="33"/>
      <c r="L1324" s="33"/>
      <c r="N1324" s="33"/>
      <c r="P1324" s="33"/>
      <c r="Q1324" s="33"/>
      <c r="R1324" s="33"/>
      <c r="T1324" s="33"/>
      <c r="U1324" s="33"/>
      <c r="V1324" s="33"/>
      <c r="W1324" s="33"/>
      <c r="X1324" s="33"/>
      <c r="Y1324" s="33"/>
      <c r="Z1324" s="33"/>
      <c r="AA1324" s="33"/>
      <c r="AE1324" s="33"/>
      <c r="AF1324" s="33"/>
    </row>
    <row r="1325" spans="5:32" x14ac:dyDescent="0.35">
      <c r="E1325" s="33"/>
      <c r="F1325" s="33"/>
      <c r="G1325" s="33"/>
      <c r="I1325" s="33"/>
      <c r="J1325" s="33"/>
      <c r="K1325" s="33"/>
      <c r="L1325" s="33"/>
      <c r="N1325" s="33"/>
      <c r="P1325" s="33"/>
      <c r="Q1325" s="33"/>
      <c r="R1325" s="33"/>
      <c r="T1325" s="33"/>
      <c r="U1325" s="33"/>
      <c r="V1325" s="33"/>
      <c r="W1325" s="33"/>
      <c r="X1325" s="33"/>
      <c r="Y1325" s="33"/>
      <c r="Z1325" s="33"/>
      <c r="AA1325" s="33"/>
      <c r="AE1325" s="33"/>
      <c r="AF1325" s="33"/>
    </row>
    <row r="1326" spans="5:32" x14ac:dyDescent="0.35">
      <c r="E1326" s="33"/>
      <c r="F1326" s="33"/>
      <c r="G1326" s="33"/>
      <c r="I1326" s="33"/>
      <c r="J1326" s="33"/>
      <c r="K1326" s="33"/>
      <c r="L1326" s="33"/>
      <c r="N1326" s="33"/>
      <c r="P1326" s="33"/>
      <c r="Q1326" s="33"/>
      <c r="R1326" s="33"/>
      <c r="T1326" s="33"/>
      <c r="U1326" s="33"/>
      <c r="V1326" s="33"/>
      <c r="W1326" s="33"/>
      <c r="X1326" s="33"/>
      <c r="Y1326" s="33"/>
      <c r="Z1326" s="33"/>
      <c r="AA1326" s="33"/>
      <c r="AE1326" s="33"/>
      <c r="AF1326" s="33"/>
    </row>
    <row r="1327" spans="5:32" x14ac:dyDescent="0.35">
      <c r="E1327" s="33"/>
      <c r="F1327" s="33"/>
      <c r="G1327" s="33"/>
      <c r="I1327" s="33"/>
      <c r="J1327" s="33"/>
      <c r="K1327" s="33"/>
      <c r="L1327" s="33"/>
      <c r="N1327" s="33"/>
      <c r="P1327" s="33"/>
      <c r="Q1327" s="33"/>
      <c r="R1327" s="33"/>
      <c r="T1327" s="33"/>
      <c r="U1327" s="33"/>
      <c r="V1327" s="33"/>
      <c r="W1327" s="33"/>
      <c r="X1327" s="33"/>
      <c r="Y1327" s="33"/>
      <c r="Z1327" s="33"/>
      <c r="AA1327" s="33"/>
      <c r="AE1327" s="33"/>
      <c r="AF1327" s="33"/>
    </row>
    <row r="1328" spans="5:32" x14ac:dyDescent="0.35">
      <c r="E1328" s="33"/>
      <c r="F1328" s="33"/>
      <c r="G1328" s="33"/>
      <c r="I1328" s="33"/>
      <c r="J1328" s="33"/>
      <c r="K1328" s="33"/>
      <c r="L1328" s="33"/>
      <c r="N1328" s="33"/>
      <c r="P1328" s="33"/>
      <c r="Q1328" s="33"/>
      <c r="R1328" s="33"/>
      <c r="T1328" s="33"/>
      <c r="U1328" s="33"/>
      <c r="V1328" s="33"/>
      <c r="W1328" s="33"/>
      <c r="X1328" s="33"/>
      <c r="Y1328" s="33"/>
      <c r="Z1328" s="33"/>
      <c r="AA1328" s="33"/>
      <c r="AE1328" s="33"/>
      <c r="AF1328" s="33"/>
    </row>
    <row r="1329" spans="5:32" x14ac:dyDescent="0.35">
      <c r="E1329" s="33"/>
      <c r="F1329" s="33"/>
      <c r="G1329" s="33"/>
      <c r="I1329" s="33"/>
      <c r="J1329" s="33"/>
      <c r="K1329" s="33"/>
      <c r="L1329" s="33"/>
      <c r="N1329" s="33"/>
      <c r="P1329" s="33"/>
      <c r="Q1329" s="33"/>
      <c r="R1329" s="33"/>
      <c r="T1329" s="33"/>
      <c r="U1329" s="33"/>
      <c r="V1329" s="33"/>
      <c r="W1329" s="33"/>
      <c r="X1329" s="33"/>
      <c r="Y1329" s="33"/>
      <c r="Z1329" s="33"/>
      <c r="AA1329" s="33"/>
      <c r="AE1329" s="33"/>
      <c r="AF1329" s="33"/>
    </row>
    <row r="1330" spans="5:32" x14ac:dyDescent="0.35">
      <c r="E1330" s="33"/>
      <c r="F1330" s="33"/>
      <c r="G1330" s="33"/>
      <c r="I1330" s="33"/>
      <c r="J1330" s="33"/>
      <c r="K1330" s="33"/>
      <c r="L1330" s="33"/>
      <c r="N1330" s="33"/>
      <c r="P1330" s="33"/>
      <c r="Q1330" s="33"/>
      <c r="R1330" s="33"/>
      <c r="T1330" s="33"/>
      <c r="U1330" s="33"/>
      <c r="V1330" s="33"/>
      <c r="W1330" s="33"/>
      <c r="X1330" s="33"/>
      <c r="Y1330" s="33"/>
      <c r="Z1330" s="33"/>
      <c r="AA1330" s="33"/>
      <c r="AE1330" s="33"/>
      <c r="AF1330" s="33"/>
    </row>
    <row r="1331" spans="5:32" x14ac:dyDescent="0.35">
      <c r="E1331" s="33"/>
      <c r="F1331" s="33"/>
      <c r="G1331" s="33"/>
      <c r="I1331" s="33"/>
      <c r="J1331" s="33"/>
      <c r="K1331" s="33"/>
      <c r="L1331" s="33"/>
      <c r="N1331" s="33"/>
      <c r="P1331" s="33"/>
      <c r="Q1331" s="33"/>
      <c r="R1331" s="33"/>
      <c r="T1331" s="33"/>
      <c r="U1331" s="33"/>
      <c r="V1331" s="33"/>
      <c r="W1331" s="33"/>
      <c r="X1331" s="33"/>
      <c r="Y1331" s="33"/>
      <c r="Z1331" s="33"/>
      <c r="AA1331" s="33"/>
      <c r="AE1331" s="33"/>
      <c r="AF1331" s="33"/>
    </row>
    <row r="1332" spans="5:32" x14ac:dyDescent="0.35">
      <c r="E1332" s="33"/>
      <c r="F1332" s="33"/>
      <c r="G1332" s="33"/>
      <c r="I1332" s="33"/>
      <c r="J1332" s="33"/>
      <c r="K1332" s="33"/>
      <c r="L1332" s="33"/>
      <c r="N1332" s="33"/>
      <c r="P1332" s="33"/>
      <c r="Q1332" s="33"/>
      <c r="R1332" s="33"/>
      <c r="T1332" s="33"/>
      <c r="U1332" s="33"/>
      <c r="V1332" s="33"/>
      <c r="W1332" s="33"/>
      <c r="X1332" s="33"/>
      <c r="Y1332" s="33"/>
      <c r="Z1332" s="33"/>
      <c r="AA1332" s="33"/>
      <c r="AE1332" s="33"/>
      <c r="AF1332" s="33"/>
    </row>
    <row r="1333" spans="5:32" x14ac:dyDescent="0.35">
      <c r="E1333" s="33"/>
      <c r="F1333" s="33"/>
      <c r="G1333" s="33"/>
      <c r="I1333" s="33"/>
      <c r="J1333" s="33"/>
      <c r="K1333" s="33"/>
      <c r="L1333" s="33"/>
      <c r="N1333" s="33"/>
      <c r="P1333" s="33"/>
      <c r="Q1333" s="33"/>
      <c r="R1333" s="33"/>
      <c r="T1333" s="33"/>
      <c r="U1333" s="33"/>
      <c r="V1333" s="33"/>
      <c r="W1333" s="33"/>
      <c r="X1333" s="33"/>
      <c r="Y1333" s="33"/>
      <c r="Z1333" s="33"/>
      <c r="AA1333" s="33"/>
      <c r="AE1333" s="33"/>
      <c r="AF1333" s="33"/>
    </row>
    <row r="1334" spans="5:32" x14ac:dyDescent="0.35">
      <c r="E1334" s="33"/>
      <c r="F1334" s="33"/>
      <c r="G1334" s="33"/>
      <c r="I1334" s="33"/>
      <c r="J1334" s="33"/>
      <c r="K1334" s="33"/>
      <c r="L1334" s="33"/>
      <c r="N1334" s="33"/>
      <c r="P1334" s="33"/>
      <c r="Q1334" s="33"/>
      <c r="R1334" s="33"/>
      <c r="T1334" s="33"/>
      <c r="U1334" s="33"/>
      <c r="V1334" s="33"/>
      <c r="W1334" s="33"/>
      <c r="X1334" s="33"/>
      <c r="Y1334" s="33"/>
      <c r="Z1334" s="33"/>
      <c r="AA1334" s="33"/>
      <c r="AE1334" s="33"/>
      <c r="AF1334" s="33"/>
    </row>
    <row r="1335" spans="5:32" x14ac:dyDescent="0.35">
      <c r="E1335" s="33"/>
      <c r="F1335" s="33"/>
      <c r="G1335" s="33"/>
      <c r="I1335" s="33"/>
      <c r="J1335" s="33"/>
      <c r="K1335" s="33"/>
      <c r="L1335" s="33"/>
      <c r="N1335" s="33"/>
      <c r="P1335" s="33"/>
      <c r="Q1335" s="33"/>
      <c r="R1335" s="33"/>
      <c r="T1335" s="33"/>
      <c r="U1335" s="33"/>
      <c r="V1335" s="33"/>
      <c r="W1335" s="33"/>
      <c r="X1335" s="33"/>
      <c r="Y1335" s="33"/>
      <c r="Z1335" s="33"/>
      <c r="AA1335" s="33"/>
      <c r="AE1335" s="33"/>
      <c r="AF1335" s="33"/>
    </row>
    <row r="1336" spans="5:32" x14ac:dyDescent="0.35">
      <c r="E1336" s="33"/>
      <c r="F1336" s="33"/>
      <c r="G1336" s="33"/>
      <c r="I1336" s="33"/>
      <c r="J1336" s="33"/>
      <c r="K1336" s="33"/>
      <c r="L1336" s="33"/>
      <c r="N1336" s="33"/>
      <c r="P1336" s="33"/>
      <c r="Q1336" s="33"/>
      <c r="R1336" s="33"/>
      <c r="T1336" s="33"/>
      <c r="U1336" s="33"/>
      <c r="V1336" s="33"/>
      <c r="W1336" s="33"/>
      <c r="X1336" s="33"/>
      <c r="Y1336" s="33"/>
      <c r="Z1336" s="33"/>
      <c r="AA1336" s="33"/>
      <c r="AE1336" s="33"/>
      <c r="AF1336" s="33"/>
    </row>
    <row r="1337" spans="5:32" x14ac:dyDescent="0.35">
      <c r="E1337" s="33"/>
      <c r="F1337" s="33"/>
      <c r="G1337" s="33"/>
      <c r="I1337" s="33"/>
      <c r="J1337" s="33"/>
      <c r="K1337" s="33"/>
      <c r="L1337" s="33"/>
      <c r="N1337" s="33"/>
      <c r="P1337" s="33"/>
      <c r="Q1337" s="33"/>
      <c r="R1337" s="33"/>
      <c r="T1337" s="33"/>
      <c r="U1337" s="33"/>
      <c r="V1337" s="33"/>
      <c r="W1337" s="33"/>
      <c r="X1337" s="33"/>
      <c r="Y1337" s="33"/>
      <c r="Z1337" s="33"/>
      <c r="AA1337" s="33"/>
      <c r="AE1337" s="33"/>
      <c r="AF1337" s="33"/>
    </row>
    <row r="1338" spans="5:32" x14ac:dyDescent="0.35">
      <c r="E1338" s="33"/>
      <c r="F1338" s="33"/>
      <c r="G1338" s="33"/>
      <c r="I1338" s="33"/>
      <c r="J1338" s="33"/>
      <c r="K1338" s="33"/>
      <c r="L1338" s="33"/>
      <c r="N1338" s="33"/>
      <c r="P1338" s="33"/>
      <c r="Q1338" s="33"/>
      <c r="R1338" s="33"/>
      <c r="T1338" s="33"/>
      <c r="U1338" s="33"/>
      <c r="V1338" s="33"/>
      <c r="W1338" s="33"/>
      <c r="X1338" s="33"/>
      <c r="Y1338" s="33"/>
      <c r="Z1338" s="33"/>
      <c r="AA1338" s="33"/>
      <c r="AE1338" s="33"/>
      <c r="AF1338" s="33"/>
    </row>
    <row r="1339" spans="5:32" x14ac:dyDescent="0.35">
      <c r="E1339" s="33"/>
      <c r="F1339" s="33"/>
      <c r="G1339" s="33"/>
      <c r="I1339" s="33"/>
      <c r="J1339" s="33"/>
      <c r="K1339" s="33"/>
      <c r="L1339" s="33"/>
      <c r="N1339" s="33"/>
      <c r="P1339" s="33"/>
      <c r="Q1339" s="33"/>
      <c r="R1339" s="33"/>
      <c r="T1339" s="33"/>
      <c r="U1339" s="33"/>
      <c r="V1339" s="33"/>
      <c r="W1339" s="33"/>
      <c r="X1339" s="33"/>
      <c r="Y1339" s="33"/>
      <c r="Z1339" s="33"/>
      <c r="AA1339" s="33"/>
      <c r="AE1339" s="33"/>
      <c r="AF1339" s="33"/>
    </row>
    <row r="1340" spans="5:32" x14ac:dyDescent="0.35">
      <c r="E1340" s="33"/>
      <c r="F1340" s="33"/>
      <c r="G1340" s="33"/>
      <c r="I1340" s="33"/>
      <c r="J1340" s="33"/>
      <c r="K1340" s="33"/>
      <c r="L1340" s="33"/>
      <c r="N1340" s="33"/>
      <c r="P1340" s="33"/>
      <c r="Q1340" s="33"/>
      <c r="R1340" s="33"/>
      <c r="T1340" s="33"/>
      <c r="U1340" s="33"/>
      <c r="V1340" s="33"/>
      <c r="W1340" s="33"/>
      <c r="X1340" s="33"/>
      <c r="Y1340" s="33"/>
      <c r="Z1340" s="33"/>
      <c r="AA1340" s="33"/>
      <c r="AE1340" s="33"/>
      <c r="AF1340" s="33"/>
    </row>
    <row r="1341" spans="5:32" x14ac:dyDescent="0.35">
      <c r="E1341" s="33"/>
      <c r="F1341" s="33"/>
      <c r="G1341" s="33"/>
      <c r="I1341" s="33"/>
      <c r="J1341" s="33"/>
      <c r="K1341" s="33"/>
      <c r="L1341" s="33"/>
      <c r="N1341" s="33"/>
      <c r="P1341" s="33"/>
      <c r="Q1341" s="33"/>
      <c r="R1341" s="33"/>
      <c r="T1341" s="33"/>
      <c r="U1341" s="33"/>
      <c r="V1341" s="33"/>
      <c r="W1341" s="33"/>
      <c r="X1341" s="33"/>
      <c r="Y1341" s="33"/>
      <c r="Z1341" s="33"/>
      <c r="AA1341" s="33"/>
      <c r="AE1341" s="33"/>
      <c r="AF1341" s="33"/>
    </row>
    <row r="1342" spans="5:32" x14ac:dyDescent="0.35">
      <c r="E1342" s="33"/>
      <c r="F1342" s="33"/>
      <c r="G1342" s="33"/>
      <c r="I1342" s="33"/>
      <c r="J1342" s="33"/>
      <c r="K1342" s="33"/>
      <c r="L1342" s="33"/>
      <c r="N1342" s="33"/>
      <c r="P1342" s="33"/>
      <c r="Q1342" s="33"/>
      <c r="R1342" s="33"/>
      <c r="T1342" s="33"/>
      <c r="U1342" s="33"/>
      <c r="V1342" s="33"/>
      <c r="W1342" s="33"/>
      <c r="X1342" s="33"/>
      <c r="Y1342" s="33"/>
      <c r="Z1342" s="33"/>
      <c r="AA1342" s="33"/>
      <c r="AE1342" s="33"/>
      <c r="AF1342" s="33"/>
    </row>
    <row r="1343" spans="5:32" x14ac:dyDescent="0.35">
      <c r="E1343" s="33"/>
      <c r="F1343" s="33"/>
      <c r="G1343" s="33"/>
      <c r="I1343" s="33"/>
      <c r="J1343" s="33"/>
      <c r="K1343" s="33"/>
      <c r="L1343" s="33"/>
      <c r="N1343" s="33"/>
      <c r="P1343" s="33"/>
      <c r="Q1343" s="33"/>
      <c r="R1343" s="33"/>
      <c r="T1343" s="33"/>
      <c r="U1343" s="33"/>
      <c r="V1343" s="33"/>
      <c r="W1343" s="33"/>
      <c r="X1343" s="33"/>
      <c r="Y1343" s="33"/>
      <c r="Z1343" s="33"/>
      <c r="AA1343" s="33"/>
      <c r="AE1343" s="33"/>
      <c r="AF1343" s="33"/>
    </row>
    <row r="1344" spans="5:32" x14ac:dyDescent="0.35">
      <c r="E1344" s="33"/>
      <c r="F1344" s="33"/>
      <c r="G1344" s="33"/>
      <c r="I1344" s="33"/>
      <c r="J1344" s="33"/>
      <c r="K1344" s="33"/>
      <c r="L1344" s="33"/>
      <c r="N1344" s="33"/>
      <c r="P1344" s="33"/>
      <c r="Q1344" s="33"/>
      <c r="R1344" s="33"/>
      <c r="T1344" s="33"/>
      <c r="U1344" s="33"/>
      <c r="V1344" s="33"/>
      <c r="W1344" s="33"/>
      <c r="X1344" s="33"/>
      <c r="Y1344" s="33"/>
      <c r="Z1344" s="33"/>
      <c r="AA1344" s="33"/>
      <c r="AE1344" s="33"/>
      <c r="AF1344" s="33"/>
    </row>
    <row r="1345" spans="5:32" x14ac:dyDescent="0.35">
      <c r="E1345" s="33"/>
      <c r="F1345" s="33"/>
      <c r="G1345" s="33"/>
      <c r="I1345" s="33"/>
      <c r="J1345" s="33"/>
      <c r="K1345" s="33"/>
      <c r="L1345" s="33"/>
      <c r="N1345" s="33"/>
      <c r="P1345" s="33"/>
      <c r="Q1345" s="33"/>
      <c r="R1345" s="33"/>
      <c r="T1345" s="33"/>
      <c r="U1345" s="33"/>
      <c r="V1345" s="33"/>
      <c r="W1345" s="33"/>
      <c r="X1345" s="33"/>
      <c r="Y1345" s="33"/>
      <c r="Z1345" s="33"/>
      <c r="AA1345" s="33"/>
      <c r="AE1345" s="33"/>
      <c r="AF1345" s="33"/>
    </row>
    <row r="1346" spans="5:32" x14ac:dyDescent="0.35">
      <c r="E1346" s="33"/>
      <c r="F1346" s="33"/>
      <c r="G1346" s="33"/>
      <c r="I1346" s="33"/>
      <c r="J1346" s="33"/>
      <c r="K1346" s="33"/>
      <c r="L1346" s="33"/>
      <c r="N1346" s="33"/>
      <c r="P1346" s="33"/>
      <c r="Q1346" s="33"/>
      <c r="R1346" s="33"/>
      <c r="T1346" s="33"/>
      <c r="U1346" s="33"/>
      <c r="V1346" s="33"/>
      <c r="W1346" s="33"/>
      <c r="X1346" s="33"/>
      <c r="Y1346" s="33"/>
      <c r="Z1346" s="33"/>
      <c r="AA1346" s="33"/>
      <c r="AE1346" s="33"/>
      <c r="AF1346" s="33"/>
    </row>
    <row r="1347" spans="5:32" x14ac:dyDescent="0.35">
      <c r="E1347" s="33"/>
      <c r="F1347" s="33"/>
      <c r="G1347" s="33"/>
      <c r="I1347" s="33"/>
      <c r="J1347" s="33"/>
      <c r="K1347" s="33"/>
      <c r="L1347" s="33"/>
      <c r="N1347" s="33"/>
      <c r="P1347" s="33"/>
      <c r="Q1347" s="33"/>
      <c r="R1347" s="33"/>
      <c r="T1347" s="33"/>
      <c r="U1347" s="33"/>
      <c r="V1347" s="33"/>
      <c r="W1347" s="33"/>
      <c r="X1347" s="33"/>
      <c r="Y1347" s="33"/>
      <c r="Z1347" s="33"/>
      <c r="AA1347" s="33"/>
      <c r="AE1347" s="33"/>
      <c r="AF1347" s="33"/>
    </row>
    <row r="1348" spans="5:32" x14ac:dyDescent="0.35">
      <c r="E1348" s="33"/>
      <c r="F1348" s="33"/>
      <c r="G1348" s="33"/>
      <c r="I1348" s="33"/>
      <c r="J1348" s="33"/>
      <c r="K1348" s="33"/>
      <c r="L1348" s="33"/>
      <c r="N1348" s="33"/>
      <c r="P1348" s="33"/>
      <c r="Q1348" s="33"/>
      <c r="R1348" s="33"/>
      <c r="T1348" s="33"/>
      <c r="U1348" s="33"/>
      <c r="V1348" s="33"/>
      <c r="W1348" s="33"/>
      <c r="X1348" s="33"/>
      <c r="Y1348" s="33"/>
      <c r="Z1348" s="33"/>
      <c r="AA1348" s="33"/>
      <c r="AE1348" s="33"/>
      <c r="AF1348" s="33"/>
    </row>
    <row r="1349" spans="5:32" x14ac:dyDescent="0.35">
      <c r="E1349" s="33"/>
      <c r="F1349" s="33"/>
      <c r="G1349" s="33"/>
      <c r="I1349" s="33"/>
      <c r="J1349" s="33"/>
      <c r="K1349" s="33"/>
      <c r="L1349" s="33"/>
      <c r="N1349" s="33"/>
      <c r="P1349" s="33"/>
      <c r="Q1349" s="33"/>
      <c r="R1349" s="33"/>
      <c r="T1349" s="33"/>
      <c r="U1349" s="33"/>
      <c r="V1349" s="33"/>
      <c r="W1349" s="33"/>
      <c r="X1349" s="33"/>
      <c r="Y1349" s="33"/>
      <c r="Z1349" s="33"/>
      <c r="AA1349" s="33"/>
      <c r="AE1349" s="33"/>
      <c r="AF1349" s="33"/>
    </row>
    <row r="1350" spans="5:32" x14ac:dyDescent="0.35">
      <c r="E1350" s="33"/>
      <c r="F1350" s="33"/>
      <c r="G1350" s="33"/>
      <c r="I1350" s="33"/>
      <c r="J1350" s="33"/>
      <c r="K1350" s="33"/>
      <c r="L1350" s="33"/>
      <c r="N1350" s="33"/>
      <c r="P1350" s="33"/>
      <c r="Q1350" s="33"/>
      <c r="R1350" s="33"/>
      <c r="T1350" s="33"/>
      <c r="U1350" s="33"/>
      <c r="V1350" s="33"/>
      <c r="W1350" s="33"/>
      <c r="X1350" s="33"/>
      <c r="Y1350" s="33"/>
      <c r="Z1350" s="33"/>
      <c r="AA1350" s="33"/>
      <c r="AE1350" s="33"/>
      <c r="AF1350" s="33"/>
    </row>
    <row r="1351" spans="5:32" x14ac:dyDescent="0.35">
      <c r="E1351" s="33"/>
      <c r="F1351" s="33"/>
      <c r="G1351" s="33"/>
      <c r="I1351" s="33"/>
      <c r="J1351" s="33"/>
      <c r="K1351" s="33"/>
      <c r="L1351" s="33"/>
      <c r="N1351" s="33"/>
      <c r="P1351" s="33"/>
      <c r="Q1351" s="33"/>
      <c r="R1351" s="33"/>
      <c r="T1351" s="33"/>
      <c r="U1351" s="33"/>
      <c r="V1351" s="33"/>
      <c r="W1351" s="33"/>
      <c r="X1351" s="33"/>
      <c r="Y1351" s="33"/>
      <c r="Z1351" s="33"/>
      <c r="AA1351" s="33"/>
      <c r="AE1351" s="33"/>
      <c r="AF1351" s="33"/>
    </row>
    <row r="1352" spans="5:32" x14ac:dyDescent="0.35">
      <c r="E1352" s="33"/>
      <c r="F1352" s="33"/>
      <c r="G1352" s="33"/>
      <c r="I1352" s="33"/>
      <c r="J1352" s="33"/>
      <c r="K1352" s="33"/>
      <c r="L1352" s="33"/>
      <c r="N1352" s="33"/>
      <c r="P1352" s="33"/>
      <c r="Q1352" s="33"/>
      <c r="R1352" s="33"/>
      <c r="T1352" s="33"/>
      <c r="U1352" s="33"/>
      <c r="V1352" s="33"/>
      <c r="W1352" s="33"/>
      <c r="X1352" s="33"/>
      <c r="Y1352" s="33"/>
      <c r="Z1352" s="33"/>
      <c r="AA1352" s="33"/>
      <c r="AE1352" s="33"/>
      <c r="AF1352" s="33"/>
    </row>
    <row r="1353" spans="5:32" x14ac:dyDescent="0.35">
      <c r="E1353" s="33"/>
      <c r="F1353" s="33"/>
      <c r="G1353" s="33"/>
      <c r="I1353" s="33"/>
      <c r="J1353" s="33"/>
      <c r="K1353" s="33"/>
      <c r="L1353" s="33"/>
      <c r="N1353" s="33"/>
      <c r="P1353" s="33"/>
      <c r="Q1353" s="33"/>
      <c r="R1353" s="33"/>
      <c r="T1353" s="33"/>
      <c r="U1353" s="33"/>
      <c r="V1353" s="33"/>
      <c r="W1353" s="33"/>
      <c r="X1353" s="33"/>
      <c r="Y1353" s="33"/>
      <c r="Z1353" s="33"/>
      <c r="AA1353" s="33"/>
      <c r="AE1353" s="33"/>
      <c r="AF1353" s="33"/>
    </row>
    <row r="1354" spans="5:32" x14ac:dyDescent="0.35">
      <c r="E1354" s="33"/>
      <c r="F1354" s="33"/>
      <c r="G1354" s="33"/>
      <c r="I1354" s="33"/>
      <c r="J1354" s="33"/>
      <c r="K1354" s="33"/>
      <c r="L1354" s="33"/>
      <c r="N1354" s="33"/>
      <c r="P1354" s="33"/>
      <c r="Q1354" s="33"/>
      <c r="R1354" s="33"/>
      <c r="T1354" s="33"/>
      <c r="U1354" s="33"/>
      <c r="V1354" s="33"/>
      <c r="W1354" s="33"/>
      <c r="X1354" s="33"/>
      <c r="Y1354" s="33"/>
      <c r="Z1354" s="33"/>
      <c r="AA1354" s="33"/>
      <c r="AE1354" s="33"/>
      <c r="AF1354" s="33"/>
    </row>
    <row r="1355" spans="5:32" x14ac:dyDescent="0.35">
      <c r="E1355" s="33"/>
      <c r="F1355" s="33"/>
      <c r="G1355" s="33"/>
      <c r="I1355" s="33"/>
      <c r="J1355" s="33"/>
      <c r="K1355" s="33"/>
      <c r="L1355" s="33"/>
      <c r="N1355" s="33"/>
      <c r="P1355" s="33"/>
      <c r="Q1355" s="33"/>
      <c r="R1355" s="33"/>
      <c r="T1355" s="33"/>
      <c r="U1355" s="33"/>
      <c r="V1355" s="33"/>
      <c r="W1355" s="33"/>
      <c r="X1355" s="33"/>
      <c r="Y1355" s="33"/>
      <c r="Z1355" s="33"/>
      <c r="AA1355" s="33"/>
      <c r="AE1355" s="33"/>
      <c r="AF1355" s="33"/>
    </row>
    <row r="1356" spans="5:32" x14ac:dyDescent="0.35">
      <c r="E1356" s="33"/>
      <c r="F1356" s="33"/>
      <c r="G1356" s="33"/>
      <c r="I1356" s="33"/>
      <c r="J1356" s="33"/>
      <c r="K1356" s="33"/>
      <c r="L1356" s="33"/>
      <c r="N1356" s="33"/>
      <c r="P1356" s="33"/>
      <c r="Q1356" s="33"/>
      <c r="R1356" s="33"/>
      <c r="T1356" s="33"/>
      <c r="U1356" s="33"/>
      <c r="V1356" s="33"/>
      <c r="W1356" s="33"/>
      <c r="X1356" s="33"/>
      <c r="Y1356" s="33"/>
      <c r="Z1356" s="33"/>
      <c r="AA1356" s="33"/>
      <c r="AE1356" s="33"/>
      <c r="AF1356" s="33"/>
    </row>
    <row r="1357" spans="5:32" x14ac:dyDescent="0.35">
      <c r="E1357" s="33"/>
      <c r="F1357" s="33"/>
      <c r="G1357" s="33"/>
      <c r="I1357" s="33"/>
      <c r="J1357" s="33"/>
      <c r="K1357" s="33"/>
      <c r="L1357" s="33"/>
      <c r="N1357" s="33"/>
      <c r="P1357" s="33"/>
      <c r="Q1357" s="33"/>
      <c r="R1357" s="33"/>
      <c r="T1357" s="33"/>
      <c r="U1357" s="33"/>
      <c r="V1357" s="33"/>
      <c r="W1357" s="33"/>
      <c r="X1357" s="33"/>
      <c r="Y1357" s="33"/>
      <c r="Z1357" s="33"/>
      <c r="AA1357" s="33"/>
      <c r="AE1357" s="33"/>
      <c r="AF1357" s="33"/>
    </row>
    <row r="1358" spans="5:32" x14ac:dyDescent="0.35">
      <c r="E1358" s="33"/>
      <c r="F1358" s="33"/>
      <c r="G1358" s="33"/>
      <c r="I1358" s="33"/>
      <c r="J1358" s="33"/>
      <c r="K1358" s="33"/>
      <c r="L1358" s="33"/>
      <c r="N1358" s="33"/>
      <c r="P1358" s="33"/>
      <c r="Q1358" s="33"/>
      <c r="R1358" s="33"/>
      <c r="T1358" s="33"/>
      <c r="U1358" s="33"/>
      <c r="V1358" s="33"/>
      <c r="W1358" s="33"/>
      <c r="X1358" s="33"/>
      <c r="Y1358" s="33"/>
      <c r="Z1358" s="33"/>
      <c r="AA1358" s="33"/>
      <c r="AE1358" s="33"/>
      <c r="AF1358" s="33"/>
    </row>
    <row r="1359" spans="5:32" x14ac:dyDescent="0.35">
      <c r="E1359" s="33"/>
      <c r="F1359" s="33"/>
      <c r="G1359" s="33"/>
      <c r="I1359" s="33"/>
      <c r="J1359" s="33"/>
      <c r="K1359" s="33"/>
      <c r="L1359" s="33"/>
      <c r="N1359" s="33"/>
      <c r="P1359" s="33"/>
      <c r="Q1359" s="33"/>
      <c r="R1359" s="33"/>
      <c r="T1359" s="33"/>
      <c r="U1359" s="33"/>
      <c r="V1359" s="33"/>
      <c r="W1359" s="33"/>
      <c r="X1359" s="33"/>
      <c r="Y1359" s="33"/>
      <c r="Z1359" s="33"/>
      <c r="AA1359" s="33"/>
      <c r="AE1359" s="33"/>
      <c r="AF1359" s="33"/>
    </row>
    <row r="1360" spans="5:32" x14ac:dyDescent="0.35">
      <c r="E1360" s="33"/>
      <c r="F1360" s="33"/>
      <c r="G1360" s="33"/>
      <c r="I1360" s="33"/>
      <c r="J1360" s="33"/>
      <c r="K1360" s="33"/>
      <c r="L1360" s="33"/>
      <c r="N1360" s="33"/>
      <c r="P1360" s="33"/>
      <c r="Q1360" s="33"/>
      <c r="R1360" s="33"/>
      <c r="T1360" s="33"/>
      <c r="U1360" s="33"/>
      <c r="V1360" s="33"/>
      <c r="W1360" s="33"/>
      <c r="X1360" s="33"/>
      <c r="Y1360" s="33"/>
      <c r="Z1360" s="33"/>
      <c r="AA1360" s="33"/>
      <c r="AE1360" s="33"/>
      <c r="AF1360" s="33"/>
    </row>
    <row r="1361" spans="5:32" x14ac:dyDescent="0.35">
      <c r="E1361" s="33"/>
      <c r="F1361" s="33"/>
      <c r="G1361" s="33"/>
      <c r="I1361" s="33"/>
      <c r="J1361" s="33"/>
      <c r="K1361" s="33"/>
      <c r="L1361" s="33"/>
      <c r="N1361" s="33"/>
      <c r="P1361" s="33"/>
      <c r="Q1361" s="33"/>
      <c r="R1361" s="33"/>
      <c r="T1361" s="33"/>
      <c r="U1361" s="33"/>
      <c r="V1361" s="33"/>
      <c r="W1361" s="33"/>
      <c r="X1361" s="33"/>
      <c r="Y1361" s="33"/>
      <c r="Z1361" s="33"/>
      <c r="AA1361" s="33"/>
      <c r="AE1361" s="33"/>
      <c r="AF1361" s="33"/>
    </row>
    <row r="1362" spans="5:32" x14ac:dyDescent="0.35">
      <c r="E1362" s="33"/>
      <c r="F1362" s="33"/>
      <c r="G1362" s="33"/>
      <c r="I1362" s="33"/>
      <c r="J1362" s="33"/>
      <c r="K1362" s="33"/>
      <c r="L1362" s="33"/>
      <c r="N1362" s="33"/>
      <c r="P1362" s="33"/>
      <c r="Q1362" s="33"/>
      <c r="R1362" s="33"/>
      <c r="T1362" s="33"/>
      <c r="U1362" s="33"/>
      <c r="V1362" s="33"/>
      <c r="W1362" s="33"/>
      <c r="X1362" s="33"/>
      <c r="Y1362" s="33"/>
      <c r="Z1362" s="33"/>
      <c r="AA1362" s="33"/>
      <c r="AE1362" s="33"/>
      <c r="AF1362" s="33"/>
    </row>
    <row r="1363" spans="5:32" x14ac:dyDescent="0.35">
      <c r="E1363" s="33"/>
      <c r="F1363" s="33"/>
      <c r="G1363" s="33"/>
      <c r="I1363" s="33"/>
      <c r="J1363" s="33"/>
      <c r="K1363" s="33"/>
      <c r="L1363" s="33"/>
      <c r="N1363" s="33"/>
      <c r="P1363" s="33"/>
      <c r="Q1363" s="33"/>
      <c r="R1363" s="33"/>
      <c r="T1363" s="33"/>
      <c r="U1363" s="33"/>
      <c r="V1363" s="33"/>
      <c r="W1363" s="33"/>
      <c r="X1363" s="33"/>
      <c r="Y1363" s="33"/>
      <c r="Z1363" s="33"/>
      <c r="AA1363" s="33"/>
      <c r="AE1363" s="33"/>
      <c r="AF1363" s="33"/>
    </row>
    <row r="1364" spans="5:32" x14ac:dyDescent="0.35">
      <c r="E1364" s="33"/>
      <c r="F1364" s="33"/>
      <c r="G1364" s="33"/>
      <c r="I1364" s="33"/>
      <c r="J1364" s="33"/>
      <c r="K1364" s="33"/>
      <c r="L1364" s="33"/>
      <c r="N1364" s="33"/>
      <c r="P1364" s="33"/>
      <c r="Q1364" s="33"/>
      <c r="R1364" s="33"/>
      <c r="T1364" s="33"/>
      <c r="U1364" s="33"/>
      <c r="V1364" s="33"/>
      <c r="W1364" s="33"/>
      <c r="X1364" s="33"/>
      <c r="Y1364" s="33"/>
      <c r="Z1364" s="33"/>
      <c r="AA1364" s="33"/>
      <c r="AE1364" s="33"/>
      <c r="AF1364" s="33"/>
    </row>
    <row r="1365" spans="5:32" x14ac:dyDescent="0.35">
      <c r="E1365" s="33"/>
      <c r="F1365" s="33"/>
      <c r="G1365" s="33"/>
      <c r="I1365" s="33"/>
      <c r="J1365" s="33"/>
      <c r="K1365" s="33"/>
      <c r="L1365" s="33"/>
      <c r="N1365" s="33"/>
      <c r="P1365" s="33"/>
      <c r="Q1365" s="33"/>
      <c r="R1365" s="33"/>
      <c r="T1365" s="33"/>
      <c r="U1365" s="33"/>
      <c r="V1365" s="33"/>
      <c r="W1365" s="33"/>
      <c r="X1365" s="33"/>
      <c r="Y1365" s="33"/>
      <c r="Z1365" s="33"/>
      <c r="AA1365" s="33"/>
      <c r="AE1365" s="33"/>
      <c r="AF1365" s="33"/>
    </row>
    <row r="1366" spans="5:32" x14ac:dyDescent="0.35">
      <c r="E1366" s="33"/>
      <c r="F1366" s="33"/>
      <c r="G1366" s="33"/>
      <c r="I1366" s="33"/>
      <c r="J1366" s="33"/>
      <c r="K1366" s="33"/>
      <c r="L1366" s="33"/>
      <c r="N1366" s="33"/>
      <c r="P1366" s="33"/>
      <c r="Q1366" s="33"/>
      <c r="R1366" s="33"/>
      <c r="T1366" s="33"/>
      <c r="U1366" s="33"/>
      <c r="V1366" s="33"/>
      <c r="W1366" s="33"/>
      <c r="X1366" s="33"/>
      <c r="Y1366" s="33"/>
      <c r="Z1366" s="33"/>
      <c r="AA1366" s="33"/>
      <c r="AE1366" s="33"/>
      <c r="AF1366" s="33"/>
    </row>
    <row r="1367" spans="5:32" x14ac:dyDescent="0.35">
      <c r="E1367" s="33"/>
      <c r="F1367" s="33"/>
      <c r="G1367" s="33"/>
      <c r="I1367" s="33"/>
      <c r="J1367" s="33"/>
      <c r="K1367" s="33"/>
      <c r="L1367" s="33"/>
      <c r="N1367" s="33"/>
      <c r="P1367" s="33"/>
      <c r="Q1367" s="33"/>
      <c r="R1367" s="33"/>
      <c r="T1367" s="33"/>
      <c r="U1367" s="33"/>
      <c r="V1367" s="33"/>
      <c r="W1367" s="33"/>
      <c r="X1367" s="33"/>
      <c r="Y1367" s="33"/>
      <c r="Z1367" s="33"/>
      <c r="AA1367" s="33"/>
      <c r="AE1367" s="33"/>
      <c r="AF1367" s="33"/>
    </row>
    <row r="1368" spans="5:32" x14ac:dyDescent="0.35">
      <c r="E1368" s="33"/>
      <c r="F1368" s="33"/>
      <c r="G1368" s="33"/>
      <c r="I1368" s="33"/>
      <c r="J1368" s="33"/>
      <c r="K1368" s="33"/>
      <c r="L1368" s="33"/>
      <c r="N1368" s="33"/>
      <c r="P1368" s="33"/>
      <c r="Q1368" s="33"/>
      <c r="R1368" s="33"/>
      <c r="T1368" s="33"/>
      <c r="U1368" s="33"/>
      <c r="V1368" s="33"/>
      <c r="W1368" s="33"/>
      <c r="X1368" s="33"/>
      <c r="Y1368" s="33"/>
      <c r="Z1368" s="33"/>
      <c r="AA1368" s="33"/>
      <c r="AE1368" s="33"/>
      <c r="AF1368" s="33"/>
    </row>
    <row r="1369" spans="5:32" x14ac:dyDescent="0.35">
      <c r="E1369" s="33"/>
      <c r="F1369" s="33"/>
      <c r="G1369" s="33"/>
      <c r="I1369" s="33"/>
      <c r="J1369" s="33"/>
      <c r="K1369" s="33"/>
      <c r="L1369" s="33"/>
      <c r="N1369" s="33"/>
      <c r="P1369" s="33"/>
      <c r="Q1369" s="33"/>
      <c r="R1369" s="33"/>
      <c r="T1369" s="33"/>
      <c r="U1369" s="33"/>
      <c r="V1369" s="33"/>
      <c r="W1369" s="33"/>
      <c r="X1369" s="33"/>
      <c r="Y1369" s="33"/>
      <c r="Z1369" s="33"/>
      <c r="AA1369" s="33"/>
      <c r="AE1369" s="33"/>
      <c r="AF1369" s="33"/>
    </row>
    <row r="1370" spans="5:32" x14ac:dyDescent="0.35">
      <c r="E1370" s="33"/>
      <c r="F1370" s="33"/>
      <c r="G1370" s="33"/>
      <c r="I1370" s="33"/>
      <c r="J1370" s="33"/>
      <c r="K1370" s="33"/>
      <c r="L1370" s="33"/>
      <c r="N1370" s="33"/>
      <c r="P1370" s="33"/>
      <c r="Q1370" s="33"/>
      <c r="R1370" s="33"/>
      <c r="T1370" s="33"/>
      <c r="U1370" s="33"/>
      <c r="V1370" s="33"/>
      <c r="W1370" s="33"/>
      <c r="X1370" s="33"/>
      <c r="Y1370" s="33"/>
      <c r="Z1370" s="33"/>
      <c r="AA1370" s="33"/>
      <c r="AE1370" s="33"/>
      <c r="AF1370" s="33"/>
    </row>
    <row r="1371" spans="5:32" x14ac:dyDescent="0.35">
      <c r="E1371" s="33"/>
      <c r="F1371" s="33"/>
      <c r="G1371" s="33"/>
      <c r="I1371" s="33"/>
      <c r="J1371" s="33"/>
      <c r="K1371" s="33"/>
      <c r="L1371" s="33"/>
      <c r="N1371" s="33"/>
      <c r="P1371" s="33"/>
      <c r="Q1371" s="33"/>
      <c r="R1371" s="33"/>
      <c r="T1371" s="33"/>
      <c r="U1371" s="33"/>
      <c r="V1371" s="33"/>
      <c r="W1371" s="33"/>
      <c r="X1371" s="33"/>
      <c r="Y1371" s="33"/>
      <c r="Z1371" s="33"/>
      <c r="AA1371" s="33"/>
      <c r="AE1371" s="33"/>
      <c r="AF1371" s="33"/>
    </row>
    <row r="1372" spans="5:32" x14ac:dyDescent="0.35">
      <c r="E1372" s="33"/>
      <c r="F1372" s="33"/>
      <c r="G1372" s="33"/>
      <c r="I1372" s="33"/>
      <c r="J1372" s="33"/>
      <c r="K1372" s="33"/>
      <c r="L1372" s="33"/>
      <c r="N1372" s="33"/>
      <c r="P1372" s="33"/>
      <c r="Q1372" s="33"/>
      <c r="R1372" s="33"/>
      <c r="T1372" s="33"/>
      <c r="U1372" s="33"/>
      <c r="V1372" s="33"/>
      <c r="W1372" s="33"/>
      <c r="X1372" s="33"/>
      <c r="Y1372" s="33"/>
      <c r="Z1372" s="33"/>
      <c r="AA1372" s="33"/>
      <c r="AE1372" s="33"/>
      <c r="AF1372" s="33"/>
    </row>
    <row r="1373" spans="5:32" x14ac:dyDescent="0.35">
      <c r="E1373" s="33"/>
      <c r="F1373" s="33"/>
      <c r="G1373" s="33"/>
      <c r="I1373" s="33"/>
      <c r="J1373" s="33"/>
      <c r="K1373" s="33"/>
      <c r="L1373" s="33"/>
      <c r="N1373" s="33"/>
      <c r="P1373" s="33"/>
      <c r="Q1373" s="33"/>
      <c r="R1373" s="33"/>
      <c r="T1373" s="33"/>
      <c r="U1373" s="33"/>
      <c r="V1373" s="33"/>
      <c r="W1373" s="33"/>
      <c r="X1373" s="33"/>
      <c r="Y1373" s="33"/>
      <c r="Z1373" s="33"/>
      <c r="AA1373" s="33"/>
      <c r="AE1373" s="33"/>
      <c r="AF1373" s="33"/>
    </row>
    <row r="1374" spans="5:32" x14ac:dyDescent="0.35">
      <c r="E1374" s="33"/>
      <c r="F1374" s="33"/>
      <c r="G1374" s="33"/>
      <c r="I1374" s="33"/>
      <c r="J1374" s="33"/>
      <c r="K1374" s="33"/>
      <c r="L1374" s="33"/>
      <c r="N1374" s="33"/>
      <c r="P1374" s="33"/>
      <c r="Q1374" s="33"/>
      <c r="R1374" s="33"/>
      <c r="T1374" s="33"/>
      <c r="U1374" s="33"/>
      <c r="V1374" s="33"/>
      <c r="W1374" s="33"/>
      <c r="X1374" s="33"/>
      <c r="Y1374" s="33"/>
      <c r="Z1374" s="33"/>
      <c r="AA1374" s="33"/>
      <c r="AE1374" s="33"/>
      <c r="AF1374" s="33"/>
    </row>
    <row r="1375" spans="5:32" x14ac:dyDescent="0.35">
      <c r="E1375" s="33"/>
      <c r="F1375" s="33"/>
      <c r="G1375" s="33"/>
      <c r="I1375" s="33"/>
      <c r="J1375" s="33"/>
      <c r="K1375" s="33"/>
      <c r="L1375" s="33"/>
      <c r="N1375" s="33"/>
      <c r="P1375" s="33"/>
      <c r="Q1375" s="33"/>
      <c r="R1375" s="33"/>
      <c r="T1375" s="33"/>
      <c r="U1375" s="33"/>
      <c r="V1375" s="33"/>
      <c r="W1375" s="33"/>
      <c r="X1375" s="33"/>
      <c r="Y1375" s="33"/>
      <c r="Z1375" s="33"/>
      <c r="AA1375" s="33"/>
      <c r="AE1375" s="33"/>
      <c r="AF1375" s="33"/>
    </row>
    <row r="1376" spans="5:32" x14ac:dyDescent="0.35">
      <c r="E1376" s="33"/>
      <c r="F1376" s="33"/>
      <c r="G1376" s="33"/>
      <c r="I1376" s="33"/>
      <c r="J1376" s="33"/>
      <c r="K1376" s="33"/>
      <c r="L1376" s="33"/>
      <c r="N1376" s="33"/>
      <c r="P1376" s="33"/>
      <c r="Q1376" s="33"/>
      <c r="R1376" s="33"/>
      <c r="T1376" s="33"/>
      <c r="U1376" s="33"/>
      <c r="V1376" s="33"/>
      <c r="W1376" s="33"/>
      <c r="X1376" s="33"/>
      <c r="Y1376" s="33"/>
      <c r="Z1376" s="33"/>
      <c r="AA1376" s="33"/>
      <c r="AE1376" s="33"/>
      <c r="AF1376" s="33"/>
    </row>
    <row r="1377" spans="5:32" x14ac:dyDescent="0.35">
      <c r="E1377" s="33"/>
      <c r="F1377" s="33"/>
      <c r="G1377" s="33"/>
      <c r="I1377" s="33"/>
      <c r="J1377" s="33"/>
      <c r="K1377" s="33"/>
      <c r="L1377" s="33"/>
      <c r="N1377" s="33"/>
      <c r="P1377" s="33"/>
      <c r="Q1377" s="33"/>
      <c r="R1377" s="33"/>
      <c r="T1377" s="33"/>
      <c r="U1377" s="33"/>
      <c r="V1377" s="33"/>
      <c r="W1377" s="33"/>
      <c r="X1377" s="33"/>
      <c r="Y1377" s="33"/>
      <c r="Z1377" s="33"/>
      <c r="AA1377" s="33"/>
      <c r="AE1377" s="33"/>
      <c r="AF1377" s="33"/>
    </row>
    <row r="1378" spans="5:32" x14ac:dyDescent="0.35">
      <c r="E1378" s="33"/>
      <c r="F1378" s="33"/>
      <c r="G1378" s="33"/>
      <c r="I1378" s="33"/>
      <c r="J1378" s="33"/>
      <c r="K1378" s="33"/>
      <c r="L1378" s="33"/>
      <c r="N1378" s="33"/>
      <c r="P1378" s="33"/>
      <c r="Q1378" s="33"/>
      <c r="R1378" s="33"/>
      <c r="T1378" s="33"/>
      <c r="U1378" s="33"/>
      <c r="V1378" s="33"/>
      <c r="W1378" s="33"/>
      <c r="X1378" s="33"/>
      <c r="Y1378" s="33"/>
      <c r="Z1378" s="33"/>
      <c r="AA1378" s="33"/>
      <c r="AE1378" s="33"/>
      <c r="AF1378" s="33"/>
    </row>
    <row r="1379" spans="5:32" x14ac:dyDescent="0.35">
      <c r="E1379" s="33"/>
      <c r="F1379" s="33"/>
      <c r="G1379" s="33"/>
      <c r="I1379" s="33"/>
      <c r="J1379" s="33"/>
      <c r="K1379" s="33"/>
      <c r="L1379" s="33"/>
      <c r="N1379" s="33"/>
      <c r="P1379" s="33"/>
      <c r="Q1379" s="33"/>
      <c r="R1379" s="33"/>
      <c r="T1379" s="33"/>
      <c r="U1379" s="33"/>
      <c r="V1379" s="33"/>
      <c r="W1379" s="33"/>
      <c r="X1379" s="33"/>
      <c r="Y1379" s="33"/>
      <c r="Z1379" s="33"/>
      <c r="AA1379" s="33"/>
      <c r="AE1379" s="33"/>
      <c r="AF1379" s="33"/>
    </row>
    <row r="1380" spans="5:32" x14ac:dyDescent="0.35">
      <c r="E1380" s="33"/>
      <c r="F1380" s="33"/>
      <c r="G1380" s="33"/>
      <c r="I1380" s="33"/>
      <c r="J1380" s="33"/>
      <c r="K1380" s="33"/>
      <c r="L1380" s="33"/>
      <c r="N1380" s="33"/>
      <c r="P1380" s="33"/>
      <c r="Q1380" s="33"/>
      <c r="R1380" s="33"/>
      <c r="T1380" s="33"/>
      <c r="U1380" s="33"/>
      <c r="V1380" s="33"/>
      <c r="W1380" s="33"/>
      <c r="X1380" s="33"/>
      <c r="Y1380" s="33"/>
      <c r="Z1380" s="33"/>
      <c r="AA1380" s="33"/>
      <c r="AE1380" s="33"/>
      <c r="AF1380" s="33"/>
    </row>
    <row r="1381" spans="5:32" x14ac:dyDescent="0.35">
      <c r="E1381" s="33"/>
      <c r="F1381" s="33"/>
      <c r="G1381" s="33"/>
      <c r="I1381" s="33"/>
      <c r="J1381" s="33"/>
      <c r="K1381" s="33"/>
      <c r="L1381" s="33"/>
      <c r="N1381" s="33"/>
      <c r="P1381" s="33"/>
      <c r="Q1381" s="33"/>
      <c r="R1381" s="33"/>
      <c r="T1381" s="33"/>
      <c r="U1381" s="33"/>
      <c r="V1381" s="33"/>
      <c r="W1381" s="33"/>
      <c r="X1381" s="33"/>
      <c r="Y1381" s="33"/>
      <c r="Z1381" s="33"/>
      <c r="AA1381" s="33"/>
      <c r="AE1381" s="33"/>
      <c r="AF1381" s="33"/>
    </row>
    <row r="1382" spans="5:32" x14ac:dyDescent="0.35">
      <c r="E1382" s="33"/>
      <c r="F1382" s="33"/>
      <c r="G1382" s="33"/>
      <c r="I1382" s="33"/>
      <c r="J1382" s="33"/>
      <c r="K1382" s="33"/>
      <c r="L1382" s="33"/>
      <c r="N1382" s="33"/>
      <c r="P1382" s="33"/>
      <c r="Q1382" s="33"/>
      <c r="R1382" s="33"/>
      <c r="T1382" s="33"/>
      <c r="U1382" s="33"/>
      <c r="V1382" s="33"/>
      <c r="W1382" s="33"/>
      <c r="X1382" s="33"/>
      <c r="Y1382" s="33"/>
      <c r="Z1382" s="33"/>
      <c r="AA1382" s="33"/>
      <c r="AE1382" s="33"/>
      <c r="AF1382" s="33"/>
    </row>
    <row r="1383" spans="5:32" x14ac:dyDescent="0.35">
      <c r="E1383" s="33"/>
      <c r="F1383" s="33"/>
      <c r="G1383" s="33"/>
      <c r="I1383" s="33"/>
      <c r="J1383" s="33"/>
      <c r="K1383" s="33"/>
      <c r="L1383" s="33"/>
      <c r="N1383" s="33"/>
      <c r="P1383" s="33"/>
      <c r="Q1383" s="33"/>
      <c r="R1383" s="33"/>
      <c r="T1383" s="33"/>
      <c r="U1383" s="33"/>
      <c r="V1383" s="33"/>
      <c r="W1383" s="33"/>
      <c r="X1383" s="33"/>
      <c r="Y1383" s="33"/>
      <c r="Z1383" s="33"/>
      <c r="AA1383" s="33"/>
      <c r="AE1383" s="33"/>
      <c r="AF1383" s="33"/>
    </row>
    <row r="1384" spans="5:32" x14ac:dyDescent="0.35">
      <c r="E1384" s="33"/>
      <c r="F1384" s="33"/>
      <c r="G1384" s="33"/>
      <c r="I1384" s="33"/>
      <c r="J1384" s="33"/>
      <c r="K1384" s="33"/>
      <c r="L1384" s="33"/>
      <c r="N1384" s="33"/>
      <c r="P1384" s="33"/>
      <c r="Q1384" s="33"/>
      <c r="R1384" s="33"/>
      <c r="T1384" s="33"/>
      <c r="U1384" s="33"/>
      <c r="V1384" s="33"/>
      <c r="W1384" s="33"/>
      <c r="X1384" s="33"/>
      <c r="Y1384" s="33"/>
      <c r="Z1384" s="33"/>
      <c r="AA1384" s="33"/>
      <c r="AE1384" s="33"/>
      <c r="AF1384" s="33"/>
    </row>
    <row r="1385" spans="5:32" x14ac:dyDescent="0.35">
      <c r="E1385" s="33"/>
      <c r="F1385" s="33"/>
      <c r="G1385" s="33"/>
      <c r="I1385" s="33"/>
      <c r="J1385" s="33"/>
      <c r="K1385" s="33"/>
      <c r="L1385" s="33"/>
      <c r="N1385" s="33"/>
      <c r="P1385" s="33"/>
      <c r="Q1385" s="33"/>
      <c r="R1385" s="33"/>
      <c r="T1385" s="33"/>
      <c r="U1385" s="33"/>
      <c r="V1385" s="33"/>
      <c r="W1385" s="33"/>
      <c r="X1385" s="33"/>
      <c r="Y1385" s="33"/>
      <c r="Z1385" s="33"/>
      <c r="AA1385" s="33"/>
      <c r="AE1385" s="33"/>
      <c r="AF1385" s="33"/>
    </row>
    <row r="1386" spans="5:32" x14ac:dyDescent="0.35">
      <c r="E1386" s="33"/>
      <c r="F1386" s="33"/>
      <c r="G1386" s="33"/>
      <c r="I1386" s="33"/>
      <c r="J1386" s="33"/>
      <c r="K1386" s="33"/>
      <c r="L1386" s="33"/>
      <c r="N1386" s="33"/>
      <c r="P1386" s="33"/>
      <c r="Q1386" s="33"/>
      <c r="R1386" s="33"/>
      <c r="T1386" s="33"/>
      <c r="U1386" s="33"/>
      <c r="V1386" s="33"/>
      <c r="W1386" s="33"/>
      <c r="X1386" s="33"/>
      <c r="Y1386" s="33"/>
      <c r="Z1386" s="33"/>
      <c r="AA1386" s="33"/>
      <c r="AE1386" s="33"/>
      <c r="AF1386" s="33"/>
    </row>
    <row r="1387" spans="5:32" x14ac:dyDescent="0.35">
      <c r="E1387" s="33"/>
      <c r="F1387" s="33"/>
      <c r="G1387" s="33"/>
      <c r="I1387" s="33"/>
      <c r="J1387" s="33"/>
      <c r="K1387" s="33"/>
      <c r="L1387" s="33"/>
      <c r="N1387" s="33"/>
      <c r="P1387" s="33"/>
      <c r="Q1387" s="33"/>
      <c r="R1387" s="33"/>
      <c r="T1387" s="33"/>
      <c r="U1387" s="33"/>
      <c r="V1387" s="33"/>
      <c r="W1387" s="33"/>
      <c r="X1387" s="33"/>
      <c r="Y1387" s="33"/>
      <c r="Z1387" s="33"/>
      <c r="AA1387" s="33"/>
      <c r="AE1387" s="33"/>
      <c r="AF1387" s="33"/>
    </row>
    <row r="1388" spans="5:32" x14ac:dyDescent="0.35">
      <c r="E1388" s="33"/>
      <c r="F1388" s="33"/>
      <c r="G1388" s="33"/>
      <c r="I1388" s="33"/>
      <c r="J1388" s="33"/>
      <c r="K1388" s="33"/>
      <c r="L1388" s="33"/>
      <c r="N1388" s="33"/>
      <c r="P1388" s="33"/>
      <c r="Q1388" s="33"/>
      <c r="R1388" s="33"/>
      <c r="T1388" s="33"/>
      <c r="U1388" s="33"/>
      <c r="V1388" s="33"/>
      <c r="W1388" s="33"/>
      <c r="X1388" s="33"/>
      <c r="Y1388" s="33"/>
      <c r="Z1388" s="33"/>
      <c r="AA1388" s="33"/>
      <c r="AE1388" s="33"/>
      <c r="AF1388" s="33"/>
    </row>
    <row r="1389" spans="5:32" x14ac:dyDescent="0.35">
      <c r="E1389" s="33"/>
      <c r="F1389" s="33"/>
      <c r="G1389" s="33"/>
      <c r="I1389" s="33"/>
      <c r="J1389" s="33"/>
      <c r="K1389" s="33"/>
      <c r="L1389" s="33"/>
      <c r="N1389" s="33"/>
      <c r="P1389" s="33"/>
      <c r="Q1389" s="33"/>
      <c r="R1389" s="33"/>
      <c r="T1389" s="33"/>
      <c r="U1389" s="33"/>
      <c r="V1389" s="33"/>
      <c r="W1389" s="33"/>
      <c r="X1389" s="33"/>
      <c r="Y1389" s="33"/>
      <c r="Z1389" s="33"/>
      <c r="AA1389" s="33"/>
      <c r="AE1389" s="33"/>
      <c r="AF1389" s="33"/>
    </row>
    <row r="1390" spans="5:32" x14ac:dyDescent="0.35">
      <c r="E1390" s="33"/>
      <c r="F1390" s="33"/>
      <c r="G1390" s="33"/>
      <c r="I1390" s="33"/>
      <c r="J1390" s="33"/>
      <c r="K1390" s="33"/>
      <c r="L1390" s="33"/>
      <c r="N1390" s="33"/>
      <c r="P1390" s="33"/>
      <c r="Q1390" s="33"/>
      <c r="R1390" s="33"/>
      <c r="T1390" s="33"/>
      <c r="U1390" s="33"/>
      <c r="V1390" s="33"/>
      <c r="W1390" s="33"/>
      <c r="X1390" s="33"/>
      <c r="Y1390" s="33"/>
      <c r="Z1390" s="33"/>
      <c r="AA1390" s="33"/>
      <c r="AE1390" s="33"/>
      <c r="AF1390" s="33"/>
    </row>
    <row r="1391" spans="5:32" x14ac:dyDescent="0.35">
      <c r="E1391" s="33"/>
      <c r="F1391" s="33"/>
      <c r="G1391" s="33"/>
      <c r="I1391" s="33"/>
      <c r="J1391" s="33"/>
      <c r="K1391" s="33"/>
      <c r="L1391" s="33"/>
      <c r="N1391" s="33"/>
      <c r="P1391" s="33"/>
      <c r="Q1391" s="33"/>
      <c r="R1391" s="33"/>
      <c r="T1391" s="33"/>
      <c r="U1391" s="33"/>
      <c r="V1391" s="33"/>
      <c r="W1391" s="33"/>
      <c r="X1391" s="33"/>
      <c r="Y1391" s="33"/>
      <c r="Z1391" s="33"/>
      <c r="AA1391" s="33"/>
      <c r="AE1391" s="33"/>
      <c r="AF1391" s="33"/>
    </row>
    <row r="1392" spans="5:32" x14ac:dyDescent="0.35">
      <c r="E1392" s="33"/>
      <c r="F1392" s="33"/>
      <c r="G1392" s="33"/>
      <c r="I1392" s="33"/>
      <c r="J1392" s="33"/>
      <c r="K1392" s="33"/>
      <c r="L1392" s="33"/>
      <c r="N1392" s="33"/>
      <c r="P1392" s="33"/>
      <c r="Q1392" s="33"/>
      <c r="R1392" s="33"/>
      <c r="T1392" s="33"/>
      <c r="U1392" s="33"/>
      <c r="V1392" s="33"/>
      <c r="W1392" s="33"/>
      <c r="X1392" s="33"/>
      <c r="Y1392" s="33"/>
      <c r="Z1392" s="33"/>
      <c r="AA1392" s="33"/>
      <c r="AE1392" s="33"/>
      <c r="AF1392" s="33"/>
    </row>
    <row r="1393" spans="5:32" x14ac:dyDescent="0.35">
      <c r="E1393" s="33"/>
      <c r="F1393" s="33"/>
      <c r="G1393" s="33"/>
      <c r="I1393" s="33"/>
      <c r="J1393" s="33"/>
      <c r="K1393" s="33"/>
      <c r="L1393" s="33"/>
      <c r="N1393" s="33"/>
      <c r="P1393" s="33"/>
      <c r="Q1393" s="33"/>
      <c r="R1393" s="33"/>
      <c r="T1393" s="33"/>
      <c r="U1393" s="33"/>
      <c r="V1393" s="33"/>
      <c r="W1393" s="33"/>
      <c r="X1393" s="33"/>
      <c r="Y1393" s="33"/>
      <c r="Z1393" s="33"/>
      <c r="AA1393" s="33"/>
      <c r="AE1393" s="33"/>
      <c r="AF1393" s="33"/>
    </row>
    <row r="1394" spans="5:32" x14ac:dyDescent="0.35">
      <c r="E1394" s="33"/>
      <c r="F1394" s="33"/>
      <c r="G1394" s="33"/>
      <c r="I1394" s="33"/>
      <c r="J1394" s="33"/>
      <c r="K1394" s="33"/>
      <c r="L1394" s="33"/>
      <c r="N1394" s="33"/>
      <c r="P1394" s="33"/>
      <c r="Q1394" s="33"/>
      <c r="R1394" s="33"/>
      <c r="T1394" s="33"/>
      <c r="U1394" s="33"/>
      <c r="V1394" s="33"/>
      <c r="W1394" s="33"/>
      <c r="X1394" s="33"/>
      <c r="Y1394" s="33"/>
      <c r="Z1394" s="33"/>
      <c r="AA1394" s="33"/>
      <c r="AE1394" s="33"/>
      <c r="AF1394" s="33"/>
    </row>
    <row r="1395" spans="5:32" x14ac:dyDescent="0.35">
      <c r="E1395" s="33"/>
      <c r="F1395" s="33"/>
      <c r="G1395" s="33"/>
      <c r="I1395" s="33"/>
      <c r="J1395" s="33"/>
      <c r="K1395" s="33"/>
      <c r="L1395" s="33"/>
      <c r="N1395" s="33"/>
      <c r="P1395" s="33"/>
      <c r="Q1395" s="33"/>
      <c r="R1395" s="33"/>
      <c r="T1395" s="33"/>
      <c r="U1395" s="33"/>
      <c r="V1395" s="33"/>
      <c r="W1395" s="33"/>
      <c r="X1395" s="33"/>
      <c r="Y1395" s="33"/>
      <c r="Z1395" s="33"/>
      <c r="AA1395" s="33"/>
      <c r="AE1395" s="33"/>
      <c r="AF1395" s="33"/>
    </row>
    <row r="1396" spans="5:32" x14ac:dyDescent="0.35">
      <c r="E1396" s="33"/>
      <c r="F1396" s="33"/>
      <c r="G1396" s="33"/>
      <c r="I1396" s="33"/>
      <c r="J1396" s="33"/>
      <c r="K1396" s="33"/>
      <c r="L1396" s="33"/>
      <c r="N1396" s="33"/>
      <c r="P1396" s="33"/>
      <c r="Q1396" s="33"/>
      <c r="R1396" s="33"/>
      <c r="T1396" s="33"/>
      <c r="U1396" s="33"/>
      <c r="V1396" s="33"/>
      <c r="W1396" s="33"/>
      <c r="X1396" s="33"/>
      <c r="Y1396" s="33"/>
      <c r="Z1396" s="33"/>
      <c r="AA1396" s="33"/>
      <c r="AE1396" s="33"/>
      <c r="AF1396" s="33"/>
    </row>
    <row r="1397" spans="5:32" x14ac:dyDescent="0.35">
      <c r="E1397" s="33"/>
      <c r="F1397" s="33"/>
      <c r="G1397" s="33"/>
      <c r="I1397" s="33"/>
      <c r="J1397" s="33"/>
      <c r="K1397" s="33"/>
      <c r="L1397" s="33"/>
      <c r="N1397" s="33"/>
      <c r="P1397" s="33"/>
      <c r="Q1397" s="33"/>
      <c r="R1397" s="33"/>
      <c r="T1397" s="33"/>
      <c r="U1397" s="33"/>
      <c r="V1397" s="33"/>
      <c r="W1397" s="33"/>
      <c r="X1397" s="33"/>
      <c r="Y1397" s="33"/>
      <c r="Z1397" s="33"/>
      <c r="AA1397" s="33"/>
      <c r="AE1397" s="33"/>
      <c r="AF1397" s="33"/>
    </row>
    <row r="1398" spans="5:32" x14ac:dyDescent="0.35">
      <c r="E1398" s="33"/>
      <c r="F1398" s="33"/>
      <c r="G1398" s="33"/>
      <c r="I1398" s="33"/>
      <c r="J1398" s="33"/>
      <c r="K1398" s="33"/>
      <c r="L1398" s="33"/>
      <c r="N1398" s="33"/>
      <c r="P1398" s="33"/>
      <c r="Q1398" s="33"/>
      <c r="R1398" s="33"/>
      <c r="T1398" s="33"/>
      <c r="U1398" s="33"/>
      <c r="V1398" s="33"/>
      <c r="W1398" s="33"/>
      <c r="X1398" s="33"/>
      <c r="Y1398" s="33"/>
      <c r="Z1398" s="33"/>
      <c r="AA1398" s="33"/>
      <c r="AE1398" s="33"/>
      <c r="AF1398" s="33"/>
    </row>
    <row r="1399" spans="5:32" x14ac:dyDescent="0.35">
      <c r="E1399" s="33"/>
      <c r="F1399" s="33"/>
      <c r="G1399" s="33"/>
      <c r="I1399" s="33"/>
      <c r="J1399" s="33"/>
      <c r="K1399" s="33"/>
      <c r="L1399" s="33"/>
      <c r="N1399" s="33"/>
      <c r="P1399" s="33"/>
      <c r="Q1399" s="33"/>
      <c r="R1399" s="33"/>
      <c r="T1399" s="33"/>
      <c r="U1399" s="33"/>
      <c r="V1399" s="33"/>
      <c r="W1399" s="33"/>
      <c r="X1399" s="33"/>
      <c r="Y1399" s="33"/>
      <c r="Z1399" s="33"/>
      <c r="AA1399" s="33"/>
      <c r="AE1399" s="33"/>
      <c r="AF1399" s="33"/>
    </row>
    <row r="1400" spans="5:32" x14ac:dyDescent="0.35">
      <c r="E1400" s="33"/>
      <c r="F1400" s="33"/>
      <c r="G1400" s="33"/>
      <c r="I1400" s="33"/>
      <c r="J1400" s="33"/>
      <c r="K1400" s="33"/>
      <c r="L1400" s="33"/>
      <c r="N1400" s="33"/>
      <c r="P1400" s="33"/>
      <c r="Q1400" s="33"/>
      <c r="R1400" s="33"/>
      <c r="T1400" s="33"/>
      <c r="U1400" s="33"/>
      <c r="V1400" s="33"/>
      <c r="W1400" s="33"/>
      <c r="X1400" s="33"/>
      <c r="Y1400" s="33"/>
      <c r="Z1400" s="33"/>
      <c r="AA1400" s="33"/>
      <c r="AE1400" s="33"/>
      <c r="AF1400" s="33"/>
    </row>
    <row r="1401" spans="5:32" x14ac:dyDescent="0.35">
      <c r="E1401" s="33"/>
      <c r="F1401" s="33"/>
      <c r="G1401" s="33"/>
      <c r="I1401" s="33"/>
      <c r="J1401" s="33"/>
      <c r="K1401" s="33"/>
      <c r="L1401" s="33"/>
      <c r="N1401" s="33"/>
      <c r="P1401" s="33"/>
      <c r="Q1401" s="33"/>
      <c r="R1401" s="33"/>
      <c r="T1401" s="33"/>
      <c r="U1401" s="33"/>
      <c r="V1401" s="33"/>
      <c r="W1401" s="33"/>
      <c r="X1401" s="33"/>
      <c r="Y1401" s="33"/>
      <c r="Z1401" s="33"/>
      <c r="AA1401" s="33"/>
      <c r="AE1401" s="33"/>
      <c r="AF1401" s="33"/>
    </row>
    <row r="1402" spans="5:32" x14ac:dyDescent="0.35">
      <c r="E1402" s="33"/>
      <c r="F1402" s="33"/>
      <c r="G1402" s="33"/>
      <c r="I1402" s="33"/>
      <c r="J1402" s="33"/>
      <c r="K1402" s="33"/>
      <c r="L1402" s="33"/>
      <c r="N1402" s="33"/>
      <c r="P1402" s="33"/>
      <c r="Q1402" s="33"/>
      <c r="R1402" s="33"/>
      <c r="T1402" s="33"/>
      <c r="U1402" s="33"/>
      <c r="V1402" s="33"/>
      <c r="W1402" s="33"/>
      <c r="X1402" s="33"/>
      <c r="Y1402" s="33"/>
      <c r="Z1402" s="33"/>
      <c r="AA1402" s="33"/>
      <c r="AE1402" s="33"/>
      <c r="AF1402" s="33"/>
    </row>
    <row r="1403" spans="5:32" x14ac:dyDescent="0.35">
      <c r="E1403" s="33"/>
      <c r="F1403" s="33"/>
      <c r="G1403" s="33"/>
      <c r="I1403" s="33"/>
      <c r="J1403" s="33"/>
      <c r="K1403" s="33"/>
      <c r="L1403" s="33"/>
      <c r="N1403" s="33"/>
      <c r="P1403" s="33"/>
      <c r="Q1403" s="33"/>
      <c r="R1403" s="33"/>
      <c r="T1403" s="33"/>
      <c r="U1403" s="33"/>
      <c r="V1403" s="33"/>
      <c r="W1403" s="33"/>
      <c r="X1403" s="33"/>
      <c r="Y1403" s="33"/>
      <c r="Z1403" s="33"/>
      <c r="AA1403" s="33"/>
      <c r="AE1403" s="33"/>
      <c r="AF1403" s="33"/>
    </row>
    <row r="1404" spans="5:32" x14ac:dyDescent="0.35">
      <c r="E1404" s="33"/>
      <c r="F1404" s="33"/>
      <c r="G1404" s="33"/>
      <c r="I1404" s="33"/>
      <c r="J1404" s="33"/>
      <c r="K1404" s="33"/>
      <c r="L1404" s="33"/>
      <c r="N1404" s="33"/>
      <c r="P1404" s="33"/>
      <c r="Q1404" s="33"/>
      <c r="R1404" s="33"/>
      <c r="T1404" s="33"/>
      <c r="U1404" s="33"/>
      <c r="V1404" s="33"/>
      <c r="W1404" s="33"/>
      <c r="X1404" s="33"/>
      <c r="Y1404" s="33"/>
      <c r="Z1404" s="33"/>
      <c r="AA1404" s="33"/>
      <c r="AE1404" s="33"/>
      <c r="AF1404" s="33"/>
    </row>
    <row r="1405" spans="5:32" x14ac:dyDescent="0.35">
      <c r="E1405" s="33"/>
      <c r="F1405" s="33"/>
      <c r="G1405" s="33"/>
      <c r="I1405" s="33"/>
      <c r="J1405" s="33"/>
      <c r="K1405" s="33"/>
      <c r="L1405" s="33"/>
      <c r="N1405" s="33"/>
      <c r="P1405" s="33"/>
      <c r="Q1405" s="33"/>
      <c r="R1405" s="33"/>
      <c r="T1405" s="33"/>
      <c r="U1405" s="33"/>
      <c r="V1405" s="33"/>
      <c r="W1405" s="33"/>
      <c r="X1405" s="33"/>
      <c r="Y1405" s="33"/>
      <c r="Z1405" s="33"/>
      <c r="AA1405" s="33"/>
      <c r="AE1405" s="33"/>
      <c r="AF1405" s="33"/>
    </row>
    <row r="1406" spans="5:32" x14ac:dyDescent="0.35">
      <c r="E1406" s="33"/>
      <c r="F1406" s="33"/>
      <c r="G1406" s="33"/>
      <c r="I1406" s="33"/>
      <c r="J1406" s="33"/>
      <c r="K1406" s="33"/>
      <c r="L1406" s="33"/>
      <c r="N1406" s="33"/>
      <c r="P1406" s="33"/>
      <c r="Q1406" s="33"/>
      <c r="R1406" s="33"/>
      <c r="T1406" s="33"/>
      <c r="U1406" s="33"/>
      <c r="V1406" s="33"/>
      <c r="W1406" s="33"/>
      <c r="X1406" s="33"/>
      <c r="Y1406" s="33"/>
      <c r="Z1406" s="33"/>
      <c r="AA1406" s="33"/>
      <c r="AE1406" s="33"/>
      <c r="AF1406" s="33"/>
    </row>
    <row r="1407" spans="5:32" x14ac:dyDescent="0.35">
      <c r="E1407" s="33"/>
      <c r="F1407" s="33"/>
      <c r="G1407" s="33"/>
      <c r="I1407" s="33"/>
      <c r="J1407" s="33"/>
      <c r="K1407" s="33"/>
      <c r="L1407" s="33"/>
      <c r="N1407" s="33"/>
      <c r="P1407" s="33"/>
      <c r="Q1407" s="33"/>
      <c r="R1407" s="33"/>
      <c r="T1407" s="33"/>
      <c r="U1407" s="33"/>
      <c r="V1407" s="33"/>
      <c r="W1407" s="33"/>
      <c r="X1407" s="33"/>
      <c r="Y1407" s="33"/>
      <c r="Z1407" s="33"/>
      <c r="AA1407" s="33"/>
      <c r="AE1407" s="33"/>
      <c r="AF1407" s="33"/>
    </row>
    <row r="1408" spans="5:32" x14ac:dyDescent="0.35">
      <c r="E1408" s="33"/>
      <c r="F1408" s="33"/>
      <c r="G1408" s="33"/>
      <c r="I1408" s="33"/>
      <c r="J1408" s="33"/>
      <c r="K1408" s="33"/>
      <c r="L1408" s="33"/>
      <c r="N1408" s="33"/>
      <c r="P1408" s="33"/>
      <c r="Q1408" s="33"/>
      <c r="R1408" s="33"/>
      <c r="T1408" s="33"/>
      <c r="U1408" s="33"/>
      <c r="V1408" s="33"/>
      <c r="W1408" s="33"/>
      <c r="X1408" s="33"/>
      <c r="Y1408" s="33"/>
      <c r="Z1408" s="33"/>
      <c r="AA1408" s="33"/>
      <c r="AE1408" s="33"/>
      <c r="AF1408" s="33"/>
    </row>
    <row r="1409" spans="5:32" x14ac:dyDescent="0.35">
      <c r="E1409" s="33"/>
      <c r="F1409" s="33"/>
      <c r="G1409" s="33"/>
      <c r="I1409" s="33"/>
      <c r="J1409" s="33"/>
      <c r="K1409" s="33"/>
      <c r="L1409" s="33"/>
      <c r="N1409" s="33"/>
      <c r="P1409" s="33"/>
      <c r="Q1409" s="33"/>
      <c r="R1409" s="33"/>
      <c r="T1409" s="33"/>
      <c r="U1409" s="33"/>
      <c r="V1409" s="33"/>
      <c r="W1409" s="33"/>
      <c r="X1409" s="33"/>
      <c r="Y1409" s="33"/>
      <c r="Z1409" s="33"/>
      <c r="AA1409" s="33"/>
      <c r="AE1409" s="33"/>
      <c r="AF1409" s="33"/>
    </row>
    <row r="1410" spans="5:32" x14ac:dyDescent="0.35">
      <c r="E1410" s="33"/>
      <c r="F1410" s="33"/>
      <c r="G1410" s="33"/>
      <c r="I1410" s="33"/>
      <c r="J1410" s="33"/>
      <c r="K1410" s="33"/>
      <c r="L1410" s="33"/>
      <c r="N1410" s="33"/>
      <c r="P1410" s="33"/>
      <c r="Q1410" s="33"/>
      <c r="R1410" s="33"/>
      <c r="T1410" s="33"/>
      <c r="U1410" s="33"/>
      <c r="V1410" s="33"/>
      <c r="W1410" s="33"/>
      <c r="X1410" s="33"/>
      <c r="Y1410" s="33"/>
      <c r="Z1410" s="33"/>
      <c r="AA1410" s="33"/>
      <c r="AE1410" s="33"/>
      <c r="AF1410" s="33"/>
    </row>
    <row r="1411" spans="5:32" x14ac:dyDescent="0.35">
      <c r="E1411" s="33"/>
      <c r="F1411" s="33"/>
      <c r="G1411" s="33"/>
      <c r="I1411" s="33"/>
      <c r="J1411" s="33"/>
      <c r="K1411" s="33"/>
      <c r="L1411" s="33"/>
      <c r="N1411" s="33"/>
      <c r="P1411" s="33"/>
      <c r="Q1411" s="33"/>
      <c r="R1411" s="33"/>
      <c r="T1411" s="33"/>
      <c r="U1411" s="33"/>
      <c r="V1411" s="33"/>
      <c r="W1411" s="33"/>
      <c r="X1411" s="33"/>
      <c r="Y1411" s="33"/>
      <c r="Z1411" s="33"/>
      <c r="AA1411" s="33"/>
      <c r="AE1411" s="33"/>
      <c r="AF1411" s="33"/>
    </row>
    <row r="1412" spans="5:32" x14ac:dyDescent="0.35">
      <c r="E1412" s="33"/>
      <c r="F1412" s="33"/>
      <c r="G1412" s="33"/>
      <c r="I1412" s="33"/>
      <c r="J1412" s="33"/>
      <c r="K1412" s="33"/>
      <c r="L1412" s="33"/>
      <c r="N1412" s="33"/>
      <c r="P1412" s="33"/>
      <c r="Q1412" s="33"/>
      <c r="R1412" s="33"/>
      <c r="T1412" s="33"/>
      <c r="U1412" s="33"/>
      <c r="V1412" s="33"/>
      <c r="W1412" s="33"/>
      <c r="X1412" s="33"/>
      <c r="Y1412" s="33"/>
      <c r="Z1412" s="33"/>
      <c r="AA1412" s="33"/>
      <c r="AE1412" s="33"/>
      <c r="AF1412" s="33"/>
    </row>
    <row r="1413" spans="5:32" x14ac:dyDescent="0.35">
      <c r="E1413" s="33"/>
      <c r="F1413" s="33"/>
      <c r="G1413" s="33"/>
      <c r="I1413" s="33"/>
      <c r="J1413" s="33"/>
      <c r="K1413" s="33"/>
      <c r="L1413" s="33"/>
      <c r="N1413" s="33"/>
      <c r="P1413" s="33"/>
      <c r="Q1413" s="33"/>
      <c r="R1413" s="33"/>
      <c r="T1413" s="33"/>
      <c r="U1413" s="33"/>
      <c r="V1413" s="33"/>
      <c r="W1413" s="33"/>
      <c r="X1413" s="33"/>
      <c r="Y1413" s="33"/>
      <c r="Z1413" s="33"/>
      <c r="AA1413" s="33"/>
      <c r="AE1413" s="33"/>
      <c r="AF1413" s="33"/>
    </row>
    <row r="1414" spans="5:32" x14ac:dyDescent="0.35">
      <c r="E1414" s="33"/>
      <c r="F1414" s="33"/>
      <c r="G1414" s="33"/>
      <c r="I1414" s="33"/>
      <c r="J1414" s="33"/>
      <c r="K1414" s="33"/>
      <c r="L1414" s="33"/>
      <c r="N1414" s="33"/>
      <c r="P1414" s="33"/>
      <c r="Q1414" s="33"/>
      <c r="R1414" s="33"/>
      <c r="T1414" s="33"/>
      <c r="U1414" s="33"/>
      <c r="V1414" s="33"/>
      <c r="W1414" s="33"/>
      <c r="X1414" s="33"/>
      <c r="Y1414" s="33"/>
      <c r="Z1414" s="33"/>
      <c r="AA1414" s="33"/>
      <c r="AE1414" s="33"/>
      <c r="AF1414" s="33"/>
    </row>
    <row r="1415" spans="5:32" x14ac:dyDescent="0.35">
      <c r="E1415" s="33"/>
      <c r="F1415" s="33"/>
      <c r="G1415" s="33"/>
      <c r="I1415" s="33"/>
      <c r="J1415" s="33"/>
      <c r="K1415" s="33"/>
      <c r="L1415" s="33"/>
      <c r="N1415" s="33"/>
      <c r="P1415" s="33"/>
      <c r="Q1415" s="33"/>
      <c r="R1415" s="33"/>
      <c r="T1415" s="33"/>
      <c r="U1415" s="33"/>
      <c r="V1415" s="33"/>
      <c r="W1415" s="33"/>
      <c r="X1415" s="33"/>
      <c r="Y1415" s="33"/>
      <c r="Z1415" s="33"/>
      <c r="AA1415" s="33"/>
      <c r="AE1415" s="33"/>
      <c r="AF1415" s="33"/>
    </row>
    <row r="1416" spans="5:32" x14ac:dyDescent="0.35">
      <c r="E1416" s="33"/>
      <c r="F1416" s="33"/>
      <c r="G1416" s="33"/>
      <c r="I1416" s="33"/>
      <c r="J1416" s="33"/>
      <c r="K1416" s="33"/>
      <c r="L1416" s="33"/>
      <c r="N1416" s="33"/>
      <c r="P1416" s="33"/>
      <c r="Q1416" s="33"/>
      <c r="R1416" s="33"/>
      <c r="T1416" s="33"/>
      <c r="U1416" s="33"/>
      <c r="V1416" s="33"/>
      <c r="W1416" s="33"/>
      <c r="X1416" s="33"/>
      <c r="Y1416" s="33"/>
      <c r="Z1416" s="33"/>
      <c r="AA1416" s="33"/>
      <c r="AE1416" s="33"/>
      <c r="AF1416" s="33"/>
    </row>
    <row r="1417" spans="5:32" x14ac:dyDescent="0.35">
      <c r="E1417" s="33"/>
      <c r="F1417" s="33"/>
      <c r="G1417" s="33"/>
      <c r="I1417" s="33"/>
      <c r="J1417" s="33"/>
      <c r="K1417" s="33"/>
      <c r="L1417" s="33"/>
      <c r="N1417" s="33"/>
      <c r="P1417" s="33"/>
      <c r="Q1417" s="33"/>
      <c r="R1417" s="33"/>
      <c r="T1417" s="33"/>
      <c r="U1417" s="33"/>
      <c r="V1417" s="33"/>
      <c r="W1417" s="33"/>
      <c r="X1417" s="33"/>
      <c r="Y1417" s="33"/>
      <c r="Z1417" s="33"/>
      <c r="AA1417" s="33"/>
      <c r="AE1417" s="33"/>
      <c r="AF1417" s="33"/>
    </row>
    <row r="1418" spans="5:32" x14ac:dyDescent="0.35">
      <c r="E1418" s="33"/>
      <c r="F1418" s="33"/>
      <c r="G1418" s="33"/>
      <c r="I1418" s="33"/>
      <c r="J1418" s="33"/>
      <c r="K1418" s="33"/>
      <c r="L1418" s="33"/>
      <c r="N1418" s="33"/>
      <c r="P1418" s="33"/>
      <c r="Q1418" s="33"/>
      <c r="R1418" s="33"/>
      <c r="T1418" s="33"/>
      <c r="U1418" s="33"/>
      <c r="V1418" s="33"/>
      <c r="W1418" s="33"/>
      <c r="X1418" s="33"/>
      <c r="Y1418" s="33"/>
      <c r="Z1418" s="33"/>
      <c r="AA1418" s="33"/>
      <c r="AE1418" s="33"/>
      <c r="AF1418" s="33"/>
    </row>
    <row r="1419" spans="5:32" x14ac:dyDescent="0.35">
      <c r="E1419" s="33"/>
      <c r="F1419" s="33"/>
      <c r="G1419" s="33"/>
      <c r="I1419" s="33"/>
      <c r="J1419" s="33"/>
      <c r="K1419" s="33"/>
      <c r="L1419" s="33"/>
      <c r="N1419" s="33"/>
      <c r="P1419" s="33"/>
      <c r="Q1419" s="33"/>
      <c r="R1419" s="33"/>
      <c r="T1419" s="33"/>
      <c r="U1419" s="33"/>
      <c r="V1419" s="33"/>
      <c r="W1419" s="33"/>
      <c r="X1419" s="33"/>
      <c r="Y1419" s="33"/>
      <c r="Z1419" s="33"/>
      <c r="AA1419" s="33"/>
      <c r="AE1419" s="33"/>
      <c r="AF1419" s="33"/>
    </row>
    <row r="1420" spans="5:32" x14ac:dyDescent="0.35">
      <c r="E1420" s="33"/>
      <c r="F1420" s="33"/>
      <c r="G1420" s="33"/>
      <c r="I1420" s="33"/>
      <c r="J1420" s="33"/>
      <c r="K1420" s="33"/>
      <c r="L1420" s="33"/>
      <c r="N1420" s="33"/>
      <c r="P1420" s="33"/>
      <c r="Q1420" s="33"/>
      <c r="R1420" s="33"/>
      <c r="T1420" s="33"/>
      <c r="U1420" s="33"/>
      <c r="V1420" s="33"/>
      <c r="W1420" s="33"/>
      <c r="X1420" s="33"/>
      <c r="Y1420" s="33"/>
      <c r="Z1420" s="33"/>
      <c r="AA1420" s="33"/>
      <c r="AE1420" s="33"/>
      <c r="AF1420" s="33"/>
    </row>
    <row r="1421" spans="5:32" x14ac:dyDescent="0.35">
      <c r="E1421" s="33"/>
      <c r="F1421" s="33"/>
      <c r="G1421" s="33"/>
      <c r="I1421" s="33"/>
      <c r="J1421" s="33"/>
      <c r="K1421" s="33"/>
      <c r="L1421" s="33"/>
      <c r="N1421" s="33"/>
      <c r="P1421" s="33"/>
      <c r="Q1421" s="33"/>
      <c r="R1421" s="33"/>
      <c r="T1421" s="33"/>
      <c r="U1421" s="33"/>
      <c r="V1421" s="33"/>
      <c r="W1421" s="33"/>
      <c r="X1421" s="33"/>
      <c r="Y1421" s="33"/>
      <c r="Z1421" s="33"/>
      <c r="AA1421" s="33"/>
      <c r="AE1421" s="33"/>
      <c r="AF1421" s="33"/>
    </row>
    <row r="1422" spans="5:32" x14ac:dyDescent="0.35">
      <c r="E1422" s="33"/>
      <c r="F1422" s="33"/>
      <c r="G1422" s="33"/>
      <c r="I1422" s="33"/>
      <c r="J1422" s="33"/>
      <c r="K1422" s="33"/>
      <c r="L1422" s="33"/>
      <c r="N1422" s="33"/>
      <c r="P1422" s="33"/>
      <c r="Q1422" s="33"/>
      <c r="R1422" s="33"/>
      <c r="T1422" s="33"/>
      <c r="U1422" s="33"/>
      <c r="V1422" s="33"/>
      <c r="W1422" s="33"/>
      <c r="X1422" s="33"/>
      <c r="Y1422" s="33"/>
      <c r="Z1422" s="33"/>
      <c r="AA1422" s="33"/>
      <c r="AE1422" s="33"/>
      <c r="AF1422" s="33"/>
    </row>
    <row r="1423" spans="5:32" x14ac:dyDescent="0.35">
      <c r="E1423" s="33"/>
      <c r="F1423" s="33"/>
      <c r="G1423" s="33"/>
      <c r="I1423" s="33"/>
      <c r="J1423" s="33"/>
      <c r="K1423" s="33"/>
      <c r="L1423" s="33"/>
      <c r="N1423" s="33"/>
      <c r="P1423" s="33"/>
      <c r="Q1423" s="33"/>
      <c r="R1423" s="33"/>
      <c r="T1423" s="33"/>
      <c r="U1423" s="33"/>
      <c r="V1423" s="33"/>
      <c r="W1423" s="33"/>
      <c r="X1423" s="33"/>
      <c r="Y1423" s="33"/>
      <c r="Z1423" s="33"/>
      <c r="AA1423" s="33"/>
      <c r="AE1423" s="33"/>
      <c r="AF1423" s="33"/>
    </row>
    <row r="1424" spans="5:32" x14ac:dyDescent="0.35">
      <c r="E1424" s="33"/>
      <c r="F1424" s="33"/>
      <c r="G1424" s="33"/>
      <c r="I1424" s="33"/>
      <c r="J1424" s="33"/>
      <c r="K1424" s="33"/>
      <c r="L1424" s="33"/>
      <c r="N1424" s="33"/>
      <c r="P1424" s="33"/>
      <c r="Q1424" s="33"/>
      <c r="R1424" s="33"/>
      <c r="T1424" s="33"/>
      <c r="U1424" s="33"/>
      <c r="V1424" s="33"/>
      <c r="W1424" s="33"/>
      <c r="X1424" s="33"/>
      <c r="Y1424" s="33"/>
      <c r="Z1424" s="33"/>
      <c r="AA1424" s="33"/>
      <c r="AE1424" s="33"/>
      <c r="AF1424" s="33"/>
    </row>
    <row r="1425" spans="5:32" x14ac:dyDescent="0.35">
      <c r="E1425" s="33"/>
      <c r="F1425" s="33"/>
      <c r="G1425" s="33"/>
      <c r="I1425" s="33"/>
      <c r="J1425" s="33"/>
      <c r="K1425" s="33"/>
      <c r="L1425" s="33"/>
      <c r="N1425" s="33"/>
      <c r="P1425" s="33"/>
      <c r="Q1425" s="33"/>
      <c r="R1425" s="33"/>
      <c r="T1425" s="33"/>
      <c r="U1425" s="33"/>
      <c r="V1425" s="33"/>
      <c r="W1425" s="33"/>
      <c r="X1425" s="33"/>
      <c r="Y1425" s="33"/>
      <c r="Z1425" s="33"/>
      <c r="AA1425" s="33"/>
      <c r="AE1425" s="33"/>
      <c r="AF1425" s="33"/>
    </row>
    <row r="1426" spans="5:32" x14ac:dyDescent="0.35">
      <c r="E1426" s="33"/>
      <c r="F1426" s="33"/>
      <c r="G1426" s="33"/>
      <c r="I1426" s="33"/>
      <c r="J1426" s="33"/>
      <c r="K1426" s="33"/>
      <c r="L1426" s="33"/>
      <c r="N1426" s="33"/>
      <c r="P1426" s="33"/>
      <c r="Q1426" s="33"/>
      <c r="R1426" s="33"/>
      <c r="T1426" s="33"/>
      <c r="U1426" s="33"/>
      <c r="V1426" s="33"/>
      <c r="W1426" s="33"/>
      <c r="X1426" s="33"/>
      <c r="Y1426" s="33"/>
      <c r="Z1426" s="33"/>
      <c r="AA1426" s="33"/>
      <c r="AE1426" s="33"/>
      <c r="AF1426" s="33"/>
    </row>
    <row r="1427" spans="5:32" x14ac:dyDescent="0.35">
      <c r="E1427" s="33"/>
      <c r="F1427" s="33"/>
      <c r="G1427" s="33"/>
      <c r="I1427" s="33"/>
      <c r="J1427" s="33"/>
      <c r="K1427" s="33"/>
      <c r="L1427" s="33"/>
      <c r="N1427" s="33"/>
      <c r="P1427" s="33"/>
      <c r="Q1427" s="33"/>
      <c r="R1427" s="33"/>
      <c r="T1427" s="33"/>
      <c r="U1427" s="33"/>
      <c r="V1427" s="33"/>
      <c r="W1427" s="33"/>
      <c r="X1427" s="33"/>
      <c r="Y1427" s="33"/>
      <c r="Z1427" s="33"/>
      <c r="AA1427" s="33"/>
      <c r="AE1427" s="33"/>
      <c r="AF1427" s="33"/>
    </row>
    <row r="1428" spans="5:32" x14ac:dyDescent="0.35">
      <c r="E1428" s="33"/>
      <c r="F1428" s="33"/>
      <c r="G1428" s="33"/>
      <c r="I1428" s="33"/>
      <c r="J1428" s="33"/>
      <c r="K1428" s="33"/>
      <c r="L1428" s="33"/>
      <c r="N1428" s="33"/>
      <c r="P1428" s="33"/>
      <c r="Q1428" s="33"/>
      <c r="R1428" s="33"/>
      <c r="T1428" s="33"/>
      <c r="U1428" s="33"/>
      <c r="V1428" s="33"/>
      <c r="W1428" s="33"/>
      <c r="X1428" s="33"/>
      <c r="Y1428" s="33"/>
      <c r="Z1428" s="33"/>
      <c r="AA1428" s="33"/>
      <c r="AE1428" s="33"/>
      <c r="AF1428" s="33"/>
    </row>
    <row r="1429" spans="5:32" x14ac:dyDescent="0.35">
      <c r="E1429" s="33"/>
      <c r="F1429" s="33"/>
      <c r="G1429" s="33"/>
      <c r="I1429" s="33"/>
      <c r="J1429" s="33"/>
      <c r="K1429" s="33"/>
      <c r="L1429" s="33"/>
      <c r="N1429" s="33"/>
      <c r="P1429" s="33"/>
      <c r="Q1429" s="33"/>
      <c r="R1429" s="33"/>
      <c r="T1429" s="33"/>
      <c r="U1429" s="33"/>
      <c r="V1429" s="33"/>
      <c r="W1429" s="33"/>
      <c r="X1429" s="33"/>
      <c r="Y1429" s="33"/>
      <c r="Z1429" s="33"/>
      <c r="AA1429" s="33"/>
      <c r="AE1429" s="33"/>
      <c r="AF1429" s="33"/>
    </row>
    <row r="1430" spans="5:32" x14ac:dyDescent="0.35">
      <c r="E1430" s="33"/>
      <c r="F1430" s="33"/>
      <c r="G1430" s="33"/>
      <c r="I1430" s="33"/>
      <c r="J1430" s="33"/>
      <c r="K1430" s="33"/>
      <c r="L1430" s="33"/>
      <c r="N1430" s="33"/>
      <c r="P1430" s="33"/>
      <c r="Q1430" s="33"/>
      <c r="R1430" s="33"/>
      <c r="T1430" s="33"/>
      <c r="U1430" s="33"/>
      <c r="V1430" s="33"/>
      <c r="W1430" s="33"/>
      <c r="X1430" s="33"/>
      <c r="Y1430" s="33"/>
      <c r="Z1430" s="33"/>
      <c r="AA1430" s="33"/>
      <c r="AE1430" s="33"/>
      <c r="AF1430" s="33"/>
    </row>
    <row r="1431" spans="5:32" x14ac:dyDescent="0.35">
      <c r="E1431" s="33"/>
      <c r="F1431" s="33"/>
      <c r="G1431" s="33"/>
      <c r="I1431" s="33"/>
      <c r="J1431" s="33"/>
      <c r="K1431" s="33"/>
      <c r="L1431" s="33"/>
      <c r="N1431" s="33"/>
      <c r="P1431" s="33"/>
      <c r="Q1431" s="33"/>
      <c r="R1431" s="33"/>
      <c r="T1431" s="33"/>
      <c r="U1431" s="33"/>
      <c r="V1431" s="33"/>
      <c r="W1431" s="33"/>
      <c r="X1431" s="33"/>
      <c r="Y1431" s="33"/>
      <c r="Z1431" s="33"/>
      <c r="AA1431" s="33"/>
      <c r="AE1431" s="33"/>
      <c r="AF1431" s="33"/>
    </row>
    <row r="1432" spans="5:32" x14ac:dyDescent="0.35">
      <c r="E1432" s="33"/>
      <c r="F1432" s="33"/>
      <c r="G1432" s="33"/>
      <c r="I1432" s="33"/>
      <c r="J1432" s="33"/>
      <c r="K1432" s="33"/>
      <c r="L1432" s="33"/>
      <c r="N1432" s="33"/>
      <c r="P1432" s="33"/>
      <c r="Q1432" s="33"/>
      <c r="R1432" s="33"/>
      <c r="T1432" s="33"/>
      <c r="U1432" s="33"/>
      <c r="V1432" s="33"/>
      <c r="W1432" s="33"/>
      <c r="X1432" s="33"/>
      <c r="Y1432" s="33"/>
      <c r="Z1432" s="33"/>
      <c r="AA1432" s="33"/>
      <c r="AE1432" s="33"/>
      <c r="AF1432" s="33"/>
    </row>
    <row r="1433" spans="5:32" x14ac:dyDescent="0.35">
      <c r="E1433" s="33"/>
      <c r="F1433" s="33"/>
      <c r="G1433" s="33"/>
      <c r="I1433" s="33"/>
      <c r="J1433" s="33"/>
      <c r="K1433" s="33"/>
      <c r="L1433" s="33"/>
      <c r="N1433" s="33"/>
      <c r="P1433" s="33"/>
      <c r="Q1433" s="33"/>
      <c r="R1433" s="33"/>
      <c r="T1433" s="33"/>
      <c r="U1433" s="33"/>
      <c r="V1433" s="33"/>
      <c r="W1433" s="33"/>
      <c r="X1433" s="33"/>
      <c r="Y1433" s="33"/>
      <c r="Z1433" s="33"/>
      <c r="AA1433" s="33"/>
      <c r="AE1433" s="33"/>
      <c r="AF1433" s="33"/>
    </row>
    <row r="1434" spans="5:32" x14ac:dyDescent="0.35">
      <c r="E1434" s="33"/>
      <c r="F1434" s="33"/>
      <c r="G1434" s="33"/>
      <c r="I1434" s="33"/>
      <c r="J1434" s="33"/>
      <c r="K1434" s="33"/>
      <c r="L1434" s="33"/>
      <c r="N1434" s="33"/>
      <c r="P1434" s="33"/>
      <c r="Q1434" s="33"/>
      <c r="R1434" s="33"/>
      <c r="T1434" s="33"/>
      <c r="U1434" s="33"/>
      <c r="V1434" s="33"/>
      <c r="W1434" s="33"/>
      <c r="X1434" s="33"/>
      <c r="Y1434" s="33"/>
      <c r="Z1434" s="33"/>
      <c r="AA1434" s="33"/>
      <c r="AE1434" s="33"/>
      <c r="AF1434" s="33"/>
    </row>
    <row r="1435" spans="5:32" x14ac:dyDescent="0.35">
      <c r="E1435" s="33"/>
      <c r="F1435" s="33"/>
      <c r="G1435" s="33"/>
      <c r="I1435" s="33"/>
      <c r="J1435" s="33"/>
      <c r="K1435" s="33"/>
      <c r="L1435" s="33"/>
      <c r="N1435" s="33"/>
      <c r="P1435" s="33"/>
      <c r="Q1435" s="33"/>
      <c r="R1435" s="33"/>
      <c r="T1435" s="33"/>
      <c r="U1435" s="33"/>
      <c r="V1435" s="33"/>
      <c r="W1435" s="33"/>
      <c r="X1435" s="33"/>
      <c r="Y1435" s="33"/>
      <c r="Z1435" s="33"/>
      <c r="AA1435" s="33"/>
      <c r="AE1435" s="33"/>
      <c r="AF1435" s="33"/>
    </row>
    <row r="1436" spans="5:32" x14ac:dyDescent="0.35">
      <c r="E1436" s="33"/>
      <c r="F1436" s="33"/>
      <c r="G1436" s="33"/>
      <c r="I1436" s="33"/>
      <c r="J1436" s="33"/>
      <c r="K1436" s="33"/>
      <c r="L1436" s="33"/>
      <c r="N1436" s="33"/>
      <c r="P1436" s="33"/>
      <c r="Q1436" s="33"/>
      <c r="R1436" s="33"/>
      <c r="T1436" s="33"/>
      <c r="U1436" s="33"/>
      <c r="V1436" s="33"/>
      <c r="W1436" s="33"/>
      <c r="X1436" s="33"/>
      <c r="Y1436" s="33"/>
      <c r="Z1436" s="33"/>
      <c r="AA1436" s="33"/>
      <c r="AE1436" s="33"/>
      <c r="AF1436" s="33"/>
    </row>
    <row r="1437" spans="5:32" x14ac:dyDescent="0.35">
      <c r="E1437" s="33"/>
      <c r="F1437" s="33"/>
      <c r="G1437" s="33"/>
      <c r="I1437" s="33"/>
      <c r="J1437" s="33"/>
      <c r="K1437" s="33"/>
      <c r="L1437" s="33"/>
      <c r="N1437" s="33"/>
      <c r="P1437" s="33"/>
      <c r="Q1437" s="33"/>
      <c r="R1437" s="33"/>
      <c r="T1437" s="33"/>
      <c r="U1437" s="33"/>
      <c r="V1437" s="33"/>
      <c r="W1437" s="33"/>
      <c r="X1437" s="33"/>
      <c r="Y1437" s="33"/>
      <c r="Z1437" s="33"/>
      <c r="AA1437" s="33"/>
      <c r="AE1437" s="33"/>
      <c r="AF1437" s="33"/>
    </row>
    <row r="1438" spans="5:32" x14ac:dyDescent="0.35">
      <c r="E1438" s="33"/>
      <c r="F1438" s="33"/>
      <c r="G1438" s="33"/>
      <c r="I1438" s="33"/>
      <c r="J1438" s="33"/>
      <c r="K1438" s="33"/>
      <c r="L1438" s="33"/>
      <c r="N1438" s="33"/>
      <c r="P1438" s="33"/>
      <c r="Q1438" s="33"/>
      <c r="R1438" s="33"/>
      <c r="T1438" s="33"/>
      <c r="U1438" s="33"/>
      <c r="V1438" s="33"/>
      <c r="W1438" s="33"/>
      <c r="X1438" s="33"/>
      <c r="Y1438" s="33"/>
      <c r="Z1438" s="33"/>
      <c r="AA1438" s="33"/>
      <c r="AE1438" s="33"/>
      <c r="AF1438" s="33"/>
    </row>
    <row r="1439" spans="5:32" x14ac:dyDescent="0.35">
      <c r="E1439" s="33"/>
      <c r="F1439" s="33"/>
      <c r="G1439" s="33"/>
      <c r="I1439" s="33"/>
      <c r="J1439" s="33"/>
      <c r="K1439" s="33"/>
      <c r="L1439" s="33"/>
      <c r="N1439" s="33"/>
      <c r="P1439" s="33"/>
      <c r="Q1439" s="33"/>
      <c r="R1439" s="33"/>
      <c r="T1439" s="33"/>
      <c r="U1439" s="33"/>
      <c r="V1439" s="33"/>
      <c r="W1439" s="33"/>
      <c r="X1439" s="33"/>
      <c r="Y1439" s="33"/>
      <c r="Z1439" s="33"/>
      <c r="AA1439" s="33"/>
      <c r="AE1439" s="33"/>
      <c r="AF1439" s="33"/>
    </row>
    <row r="1440" spans="5:32" x14ac:dyDescent="0.35">
      <c r="E1440" s="33"/>
      <c r="F1440" s="33"/>
      <c r="G1440" s="33"/>
      <c r="I1440" s="33"/>
      <c r="J1440" s="33"/>
      <c r="K1440" s="33"/>
      <c r="L1440" s="33"/>
      <c r="N1440" s="33"/>
      <c r="P1440" s="33"/>
      <c r="Q1440" s="33"/>
      <c r="R1440" s="33"/>
      <c r="T1440" s="33"/>
      <c r="U1440" s="33"/>
      <c r="V1440" s="33"/>
      <c r="W1440" s="33"/>
      <c r="X1440" s="33"/>
      <c r="Y1440" s="33"/>
      <c r="Z1440" s="33"/>
      <c r="AA1440" s="33"/>
      <c r="AE1440" s="33"/>
      <c r="AF1440" s="33"/>
    </row>
    <row r="1441" spans="5:32" x14ac:dyDescent="0.35">
      <c r="E1441" s="33"/>
      <c r="F1441" s="33"/>
      <c r="G1441" s="33"/>
      <c r="I1441" s="33"/>
      <c r="J1441" s="33"/>
      <c r="K1441" s="33"/>
      <c r="L1441" s="33"/>
      <c r="N1441" s="33"/>
      <c r="P1441" s="33"/>
      <c r="Q1441" s="33"/>
      <c r="R1441" s="33"/>
      <c r="T1441" s="33"/>
      <c r="U1441" s="33"/>
      <c r="V1441" s="33"/>
      <c r="W1441" s="33"/>
      <c r="X1441" s="33"/>
      <c r="Y1441" s="33"/>
      <c r="Z1441" s="33"/>
      <c r="AA1441" s="33"/>
      <c r="AE1441" s="33"/>
      <c r="AF1441" s="33"/>
    </row>
    <row r="1442" spans="5:32" x14ac:dyDescent="0.35">
      <c r="E1442" s="33"/>
      <c r="F1442" s="33"/>
      <c r="G1442" s="33"/>
      <c r="I1442" s="33"/>
      <c r="J1442" s="33"/>
      <c r="K1442" s="33"/>
      <c r="L1442" s="33"/>
      <c r="N1442" s="33"/>
      <c r="P1442" s="33"/>
      <c r="Q1442" s="33"/>
      <c r="R1442" s="33"/>
      <c r="T1442" s="33"/>
      <c r="U1442" s="33"/>
      <c r="V1442" s="33"/>
      <c r="W1442" s="33"/>
      <c r="X1442" s="33"/>
      <c r="Y1442" s="33"/>
      <c r="Z1442" s="33"/>
      <c r="AA1442" s="33"/>
      <c r="AE1442" s="33"/>
      <c r="AF1442" s="33"/>
    </row>
    <row r="1443" spans="5:32" x14ac:dyDescent="0.35">
      <c r="E1443" s="33"/>
      <c r="F1443" s="33"/>
      <c r="G1443" s="33"/>
      <c r="I1443" s="33"/>
      <c r="J1443" s="33"/>
      <c r="K1443" s="33"/>
      <c r="L1443" s="33"/>
      <c r="N1443" s="33"/>
      <c r="P1443" s="33"/>
      <c r="Q1443" s="33"/>
      <c r="R1443" s="33"/>
      <c r="T1443" s="33"/>
      <c r="U1443" s="33"/>
      <c r="V1443" s="33"/>
      <c r="W1443" s="33"/>
      <c r="X1443" s="33"/>
      <c r="Y1443" s="33"/>
      <c r="Z1443" s="33"/>
      <c r="AA1443" s="33"/>
      <c r="AE1443" s="33"/>
      <c r="AF1443" s="33"/>
    </row>
    <row r="1444" spans="5:32" x14ac:dyDescent="0.35">
      <c r="E1444" s="33"/>
      <c r="F1444" s="33"/>
      <c r="G1444" s="33"/>
      <c r="I1444" s="33"/>
      <c r="J1444" s="33"/>
      <c r="K1444" s="33"/>
      <c r="L1444" s="33"/>
      <c r="N1444" s="33"/>
      <c r="P1444" s="33"/>
      <c r="Q1444" s="33"/>
      <c r="R1444" s="33"/>
      <c r="T1444" s="33"/>
      <c r="U1444" s="33"/>
      <c r="V1444" s="33"/>
      <c r="W1444" s="33"/>
      <c r="X1444" s="33"/>
      <c r="Y1444" s="33"/>
      <c r="Z1444" s="33"/>
      <c r="AA1444" s="33"/>
      <c r="AE1444" s="33"/>
      <c r="AF1444" s="33"/>
    </row>
    <row r="1445" spans="5:32" x14ac:dyDescent="0.35">
      <c r="E1445" s="33"/>
      <c r="F1445" s="33"/>
      <c r="G1445" s="33"/>
      <c r="I1445" s="33"/>
      <c r="J1445" s="33"/>
      <c r="K1445" s="33"/>
      <c r="L1445" s="33"/>
      <c r="N1445" s="33"/>
      <c r="P1445" s="33"/>
      <c r="Q1445" s="33"/>
      <c r="R1445" s="33"/>
      <c r="T1445" s="33"/>
      <c r="U1445" s="33"/>
      <c r="V1445" s="33"/>
      <c r="W1445" s="33"/>
      <c r="X1445" s="33"/>
      <c r="Y1445" s="33"/>
      <c r="Z1445" s="33"/>
      <c r="AA1445" s="33"/>
      <c r="AE1445" s="33"/>
      <c r="AF1445" s="33"/>
    </row>
    <row r="1446" spans="5:32" x14ac:dyDescent="0.35">
      <c r="E1446" s="33"/>
      <c r="F1446" s="33"/>
      <c r="G1446" s="33"/>
      <c r="I1446" s="33"/>
      <c r="J1446" s="33"/>
      <c r="K1446" s="33"/>
      <c r="L1446" s="33"/>
      <c r="N1446" s="33"/>
      <c r="P1446" s="33"/>
      <c r="Q1446" s="33"/>
      <c r="R1446" s="33"/>
      <c r="T1446" s="33"/>
      <c r="U1446" s="33"/>
      <c r="V1446" s="33"/>
      <c r="W1446" s="33"/>
      <c r="X1446" s="33"/>
      <c r="Y1446" s="33"/>
      <c r="Z1446" s="33"/>
      <c r="AA1446" s="33"/>
      <c r="AE1446" s="33"/>
      <c r="AF1446" s="33"/>
    </row>
    <row r="1447" spans="5:32" x14ac:dyDescent="0.35">
      <c r="E1447" s="33"/>
      <c r="F1447" s="33"/>
      <c r="G1447" s="33"/>
      <c r="I1447" s="33"/>
      <c r="J1447" s="33"/>
      <c r="K1447" s="33"/>
      <c r="L1447" s="33"/>
      <c r="N1447" s="33"/>
      <c r="P1447" s="33"/>
      <c r="Q1447" s="33"/>
      <c r="R1447" s="33"/>
      <c r="T1447" s="33"/>
      <c r="U1447" s="33"/>
      <c r="V1447" s="33"/>
      <c r="W1447" s="33"/>
      <c r="X1447" s="33"/>
      <c r="Y1447" s="33"/>
      <c r="Z1447" s="33"/>
      <c r="AA1447" s="33"/>
      <c r="AE1447" s="33"/>
      <c r="AF1447" s="33"/>
    </row>
    <row r="1448" spans="5:32" x14ac:dyDescent="0.35">
      <c r="E1448" s="33"/>
      <c r="F1448" s="33"/>
      <c r="G1448" s="33"/>
      <c r="I1448" s="33"/>
      <c r="J1448" s="33"/>
      <c r="K1448" s="33"/>
      <c r="L1448" s="33"/>
      <c r="N1448" s="33"/>
      <c r="P1448" s="33"/>
      <c r="Q1448" s="33"/>
      <c r="R1448" s="33"/>
      <c r="T1448" s="33"/>
      <c r="U1448" s="33"/>
      <c r="V1448" s="33"/>
      <c r="W1448" s="33"/>
      <c r="X1448" s="33"/>
      <c r="Y1448" s="33"/>
      <c r="Z1448" s="33"/>
      <c r="AA1448" s="33"/>
      <c r="AE1448" s="33"/>
      <c r="AF1448" s="33"/>
    </row>
    <row r="1449" spans="5:32" x14ac:dyDescent="0.35">
      <c r="E1449" s="33"/>
      <c r="F1449" s="33"/>
      <c r="G1449" s="33"/>
      <c r="I1449" s="33"/>
      <c r="J1449" s="33"/>
      <c r="K1449" s="33"/>
      <c r="L1449" s="33"/>
      <c r="N1449" s="33"/>
      <c r="P1449" s="33"/>
      <c r="Q1449" s="33"/>
      <c r="R1449" s="33"/>
      <c r="T1449" s="33"/>
      <c r="U1449" s="33"/>
      <c r="V1449" s="33"/>
      <c r="W1449" s="33"/>
      <c r="X1449" s="33"/>
      <c r="Y1449" s="33"/>
      <c r="Z1449" s="33"/>
      <c r="AA1449" s="33"/>
      <c r="AE1449" s="33"/>
      <c r="AF1449" s="33"/>
    </row>
    <row r="1450" spans="5:32" x14ac:dyDescent="0.35">
      <c r="E1450" s="33"/>
      <c r="F1450" s="33"/>
      <c r="G1450" s="33"/>
      <c r="I1450" s="33"/>
      <c r="J1450" s="33"/>
      <c r="K1450" s="33"/>
      <c r="L1450" s="33"/>
      <c r="N1450" s="33"/>
      <c r="P1450" s="33"/>
      <c r="Q1450" s="33"/>
      <c r="R1450" s="33"/>
      <c r="T1450" s="33"/>
      <c r="U1450" s="33"/>
      <c r="V1450" s="33"/>
      <c r="W1450" s="33"/>
      <c r="X1450" s="33"/>
      <c r="Y1450" s="33"/>
      <c r="Z1450" s="33"/>
      <c r="AA1450" s="33"/>
      <c r="AE1450" s="33"/>
      <c r="AF1450" s="33"/>
    </row>
    <row r="1451" spans="5:32" x14ac:dyDescent="0.35">
      <c r="E1451" s="33"/>
      <c r="F1451" s="33"/>
      <c r="G1451" s="33"/>
      <c r="I1451" s="33"/>
      <c r="J1451" s="33"/>
      <c r="K1451" s="33"/>
      <c r="L1451" s="33"/>
      <c r="N1451" s="33"/>
      <c r="P1451" s="33"/>
      <c r="Q1451" s="33"/>
      <c r="R1451" s="33"/>
      <c r="T1451" s="33"/>
      <c r="U1451" s="33"/>
      <c r="V1451" s="33"/>
      <c r="W1451" s="33"/>
      <c r="X1451" s="33"/>
      <c r="Y1451" s="33"/>
      <c r="Z1451" s="33"/>
      <c r="AA1451" s="33"/>
      <c r="AE1451" s="33"/>
      <c r="AF1451" s="33"/>
    </row>
    <row r="1452" spans="5:32" x14ac:dyDescent="0.35">
      <c r="E1452" s="33"/>
      <c r="F1452" s="33"/>
      <c r="G1452" s="33"/>
      <c r="I1452" s="33"/>
      <c r="J1452" s="33"/>
      <c r="K1452" s="33"/>
      <c r="L1452" s="33"/>
      <c r="N1452" s="33"/>
      <c r="P1452" s="33"/>
      <c r="Q1452" s="33"/>
      <c r="R1452" s="33"/>
      <c r="T1452" s="33"/>
      <c r="U1452" s="33"/>
      <c r="V1452" s="33"/>
      <c r="W1452" s="33"/>
      <c r="X1452" s="33"/>
      <c r="Y1452" s="33"/>
      <c r="Z1452" s="33"/>
      <c r="AA1452" s="33"/>
      <c r="AE1452" s="33"/>
      <c r="AF1452" s="33"/>
    </row>
    <row r="1453" spans="5:32" x14ac:dyDescent="0.35">
      <c r="E1453" s="33"/>
      <c r="F1453" s="33"/>
      <c r="G1453" s="33"/>
      <c r="I1453" s="33"/>
      <c r="J1453" s="33"/>
      <c r="K1453" s="33"/>
      <c r="L1453" s="33"/>
      <c r="N1453" s="33"/>
      <c r="P1453" s="33"/>
      <c r="Q1453" s="33"/>
      <c r="R1453" s="33"/>
      <c r="T1453" s="33"/>
      <c r="U1453" s="33"/>
      <c r="V1453" s="33"/>
      <c r="W1453" s="33"/>
      <c r="X1453" s="33"/>
      <c r="Y1453" s="33"/>
      <c r="Z1453" s="33"/>
      <c r="AA1453" s="33"/>
      <c r="AE1453" s="33"/>
      <c r="AF1453" s="33"/>
    </row>
    <row r="1454" spans="5:32" x14ac:dyDescent="0.35">
      <c r="E1454" s="33"/>
      <c r="F1454" s="33"/>
      <c r="G1454" s="33"/>
      <c r="I1454" s="33"/>
      <c r="J1454" s="33"/>
      <c r="K1454" s="33"/>
      <c r="L1454" s="33"/>
      <c r="N1454" s="33"/>
      <c r="P1454" s="33"/>
      <c r="Q1454" s="33"/>
      <c r="R1454" s="33"/>
      <c r="T1454" s="33"/>
      <c r="U1454" s="33"/>
      <c r="V1454" s="33"/>
      <c r="W1454" s="33"/>
      <c r="X1454" s="33"/>
      <c r="Y1454" s="33"/>
      <c r="Z1454" s="33"/>
      <c r="AA1454" s="33"/>
      <c r="AE1454" s="33"/>
      <c r="AF1454" s="33"/>
    </row>
    <row r="1455" spans="5:32" x14ac:dyDescent="0.35">
      <c r="E1455" s="33"/>
      <c r="F1455" s="33"/>
      <c r="G1455" s="33"/>
      <c r="I1455" s="33"/>
      <c r="J1455" s="33"/>
      <c r="K1455" s="33"/>
      <c r="L1455" s="33"/>
      <c r="N1455" s="33"/>
      <c r="P1455" s="33"/>
      <c r="Q1455" s="33"/>
      <c r="R1455" s="33"/>
      <c r="T1455" s="33"/>
      <c r="U1455" s="33"/>
      <c r="V1455" s="33"/>
      <c r="W1455" s="33"/>
      <c r="X1455" s="33"/>
      <c r="Y1455" s="33"/>
      <c r="Z1455" s="33"/>
      <c r="AA1455" s="33"/>
      <c r="AE1455" s="33"/>
      <c r="AF1455" s="33"/>
    </row>
    <row r="1456" spans="5:32" x14ac:dyDescent="0.35">
      <c r="E1456" s="33"/>
      <c r="F1456" s="33"/>
      <c r="G1456" s="33"/>
      <c r="I1456" s="33"/>
      <c r="J1456" s="33"/>
      <c r="K1456" s="33"/>
      <c r="L1456" s="33"/>
      <c r="N1456" s="33"/>
      <c r="P1456" s="33"/>
      <c r="Q1456" s="33"/>
      <c r="R1456" s="33"/>
      <c r="T1456" s="33"/>
      <c r="U1456" s="33"/>
      <c r="V1456" s="33"/>
      <c r="W1456" s="33"/>
      <c r="X1456" s="33"/>
      <c r="Y1456" s="33"/>
      <c r="Z1456" s="33"/>
      <c r="AA1456" s="33"/>
      <c r="AE1456" s="33"/>
      <c r="AF1456" s="33"/>
    </row>
    <row r="1457" spans="5:32" x14ac:dyDescent="0.35">
      <c r="E1457" s="33"/>
      <c r="F1457" s="33"/>
      <c r="G1457" s="33"/>
      <c r="I1457" s="33"/>
      <c r="J1457" s="33"/>
      <c r="K1457" s="33"/>
      <c r="L1457" s="33"/>
      <c r="N1457" s="33"/>
      <c r="P1457" s="33"/>
      <c r="Q1457" s="33"/>
      <c r="R1457" s="33"/>
      <c r="T1457" s="33"/>
      <c r="U1457" s="33"/>
      <c r="V1457" s="33"/>
      <c r="W1457" s="33"/>
      <c r="X1457" s="33"/>
      <c r="Y1457" s="33"/>
      <c r="Z1457" s="33"/>
      <c r="AA1457" s="33"/>
      <c r="AE1457" s="33"/>
      <c r="AF1457" s="33"/>
    </row>
    <row r="1458" spans="5:32" x14ac:dyDescent="0.35">
      <c r="E1458" s="33"/>
      <c r="F1458" s="33"/>
      <c r="G1458" s="33"/>
      <c r="I1458" s="33"/>
      <c r="J1458" s="33"/>
      <c r="K1458" s="33"/>
      <c r="L1458" s="33"/>
      <c r="N1458" s="33"/>
      <c r="P1458" s="33"/>
      <c r="Q1458" s="33"/>
      <c r="R1458" s="33"/>
      <c r="T1458" s="33"/>
      <c r="U1458" s="33"/>
      <c r="V1458" s="33"/>
      <c r="W1458" s="33"/>
      <c r="X1458" s="33"/>
      <c r="Y1458" s="33"/>
      <c r="Z1458" s="33"/>
      <c r="AA1458" s="33"/>
      <c r="AE1458" s="33"/>
      <c r="AF1458" s="33"/>
    </row>
    <row r="1459" spans="5:32" x14ac:dyDescent="0.35">
      <c r="E1459" s="33"/>
      <c r="F1459" s="33"/>
      <c r="G1459" s="33"/>
      <c r="I1459" s="33"/>
      <c r="J1459" s="33"/>
      <c r="K1459" s="33"/>
      <c r="L1459" s="33"/>
      <c r="N1459" s="33"/>
      <c r="P1459" s="33"/>
      <c r="Q1459" s="33"/>
      <c r="R1459" s="33"/>
      <c r="T1459" s="33"/>
      <c r="U1459" s="33"/>
      <c r="V1459" s="33"/>
      <c r="W1459" s="33"/>
      <c r="X1459" s="33"/>
      <c r="Y1459" s="33"/>
      <c r="Z1459" s="33"/>
      <c r="AA1459" s="33"/>
      <c r="AE1459" s="33"/>
      <c r="AF1459" s="33"/>
    </row>
    <row r="1460" spans="5:32" x14ac:dyDescent="0.35">
      <c r="E1460" s="33"/>
      <c r="F1460" s="33"/>
      <c r="G1460" s="33"/>
      <c r="I1460" s="33"/>
      <c r="J1460" s="33"/>
      <c r="K1460" s="33"/>
      <c r="L1460" s="33"/>
      <c r="N1460" s="33"/>
      <c r="P1460" s="33"/>
      <c r="Q1460" s="33"/>
      <c r="R1460" s="33"/>
      <c r="T1460" s="33"/>
      <c r="U1460" s="33"/>
      <c r="V1460" s="33"/>
      <c r="W1460" s="33"/>
      <c r="X1460" s="33"/>
      <c r="Y1460" s="33"/>
      <c r="Z1460" s="33"/>
      <c r="AA1460" s="33"/>
      <c r="AE1460" s="33"/>
      <c r="AF1460" s="33"/>
    </row>
    <row r="1461" spans="5:32" x14ac:dyDescent="0.35">
      <c r="E1461" s="33"/>
      <c r="F1461" s="33"/>
      <c r="G1461" s="33"/>
      <c r="I1461" s="33"/>
      <c r="J1461" s="33"/>
      <c r="K1461" s="33"/>
      <c r="L1461" s="33"/>
      <c r="N1461" s="33"/>
      <c r="P1461" s="33"/>
      <c r="Q1461" s="33"/>
      <c r="R1461" s="33"/>
      <c r="T1461" s="33"/>
      <c r="U1461" s="33"/>
      <c r="V1461" s="33"/>
      <c r="W1461" s="33"/>
      <c r="X1461" s="33"/>
      <c r="Y1461" s="33"/>
      <c r="Z1461" s="33"/>
      <c r="AA1461" s="33"/>
      <c r="AE1461" s="33"/>
      <c r="AF1461" s="33"/>
    </row>
    <row r="1462" spans="5:32" x14ac:dyDescent="0.35">
      <c r="E1462" s="33"/>
      <c r="F1462" s="33"/>
      <c r="G1462" s="33"/>
      <c r="I1462" s="33"/>
      <c r="J1462" s="33"/>
      <c r="K1462" s="33"/>
      <c r="L1462" s="33"/>
      <c r="N1462" s="33"/>
      <c r="P1462" s="33"/>
      <c r="Q1462" s="33"/>
      <c r="R1462" s="33"/>
      <c r="T1462" s="33"/>
      <c r="U1462" s="33"/>
      <c r="V1462" s="33"/>
      <c r="W1462" s="33"/>
      <c r="X1462" s="33"/>
      <c r="Y1462" s="33"/>
      <c r="Z1462" s="33"/>
      <c r="AA1462" s="33"/>
      <c r="AE1462" s="33"/>
      <c r="AF1462" s="33"/>
    </row>
    <row r="1463" spans="5:32" x14ac:dyDescent="0.35">
      <c r="E1463" s="33"/>
      <c r="F1463" s="33"/>
      <c r="G1463" s="33"/>
      <c r="I1463" s="33"/>
      <c r="J1463" s="33"/>
      <c r="K1463" s="33"/>
      <c r="L1463" s="33"/>
      <c r="N1463" s="33"/>
      <c r="P1463" s="33"/>
      <c r="Q1463" s="33"/>
      <c r="R1463" s="33"/>
      <c r="T1463" s="33"/>
      <c r="U1463" s="33"/>
      <c r="V1463" s="33"/>
      <c r="W1463" s="33"/>
      <c r="X1463" s="33"/>
      <c r="Y1463" s="33"/>
      <c r="Z1463" s="33"/>
      <c r="AA1463" s="33"/>
      <c r="AE1463" s="33"/>
      <c r="AF1463" s="33"/>
    </row>
    <row r="1464" spans="5:32" x14ac:dyDescent="0.35">
      <c r="E1464" s="33"/>
      <c r="F1464" s="33"/>
      <c r="G1464" s="33"/>
      <c r="I1464" s="33"/>
      <c r="J1464" s="33"/>
      <c r="K1464" s="33"/>
      <c r="L1464" s="33"/>
      <c r="N1464" s="33"/>
      <c r="P1464" s="33"/>
      <c r="Q1464" s="33"/>
      <c r="R1464" s="33"/>
      <c r="T1464" s="33"/>
      <c r="U1464" s="33"/>
      <c r="V1464" s="33"/>
      <c r="W1464" s="33"/>
      <c r="X1464" s="33"/>
      <c r="Y1464" s="33"/>
      <c r="Z1464" s="33"/>
      <c r="AA1464" s="33"/>
      <c r="AE1464" s="33"/>
      <c r="AF1464" s="33"/>
    </row>
    <row r="1465" spans="5:32" x14ac:dyDescent="0.35">
      <c r="E1465" s="33"/>
      <c r="F1465" s="33"/>
      <c r="G1465" s="33"/>
      <c r="I1465" s="33"/>
      <c r="J1465" s="33"/>
      <c r="K1465" s="33"/>
      <c r="L1465" s="33"/>
      <c r="N1465" s="33"/>
      <c r="P1465" s="33"/>
      <c r="Q1465" s="33"/>
      <c r="R1465" s="33"/>
      <c r="T1465" s="33"/>
      <c r="U1465" s="33"/>
      <c r="V1465" s="33"/>
      <c r="W1465" s="33"/>
      <c r="X1465" s="33"/>
      <c r="Y1465" s="33"/>
      <c r="Z1465" s="33"/>
      <c r="AA1465" s="33"/>
      <c r="AE1465" s="33"/>
      <c r="AF1465" s="33"/>
    </row>
    <row r="1466" spans="5:32" x14ac:dyDescent="0.35">
      <c r="E1466" s="33"/>
      <c r="F1466" s="33"/>
      <c r="G1466" s="33"/>
      <c r="I1466" s="33"/>
      <c r="J1466" s="33"/>
      <c r="K1466" s="33"/>
      <c r="L1466" s="33"/>
      <c r="N1466" s="33"/>
      <c r="P1466" s="33"/>
      <c r="Q1466" s="33"/>
      <c r="R1466" s="33"/>
      <c r="T1466" s="33"/>
      <c r="U1466" s="33"/>
      <c r="V1466" s="33"/>
      <c r="W1466" s="33"/>
      <c r="X1466" s="33"/>
      <c r="Y1466" s="33"/>
      <c r="Z1466" s="33"/>
      <c r="AA1466" s="33"/>
      <c r="AE1466" s="33"/>
      <c r="AF1466" s="33"/>
    </row>
    <row r="1467" spans="5:32" x14ac:dyDescent="0.35">
      <c r="E1467" s="33"/>
      <c r="F1467" s="33"/>
      <c r="G1467" s="33"/>
      <c r="I1467" s="33"/>
      <c r="J1467" s="33"/>
      <c r="K1467" s="33"/>
      <c r="L1467" s="33"/>
      <c r="N1467" s="33"/>
      <c r="P1467" s="33"/>
      <c r="Q1467" s="33"/>
      <c r="R1467" s="33"/>
      <c r="T1467" s="33"/>
      <c r="U1467" s="33"/>
      <c r="V1467" s="33"/>
      <c r="W1467" s="33"/>
      <c r="X1467" s="33"/>
      <c r="Y1467" s="33"/>
      <c r="Z1467" s="33"/>
      <c r="AA1467" s="33"/>
      <c r="AE1467" s="33"/>
      <c r="AF1467" s="33"/>
    </row>
    <row r="1468" spans="5:32" x14ac:dyDescent="0.35">
      <c r="E1468" s="33"/>
      <c r="F1468" s="33"/>
      <c r="G1468" s="33"/>
      <c r="I1468" s="33"/>
      <c r="J1468" s="33"/>
      <c r="K1468" s="33"/>
      <c r="L1468" s="33"/>
      <c r="N1468" s="33"/>
      <c r="P1468" s="33"/>
      <c r="Q1468" s="33"/>
      <c r="R1468" s="33"/>
      <c r="T1468" s="33"/>
      <c r="U1468" s="33"/>
      <c r="V1468" s="33"/>
      <c r="W1468" s="33"/>
      <c r="X1468" s="33"/>
      <c r="Y1468" s="33"/>
      <c r="Z1468" s="33"/>
      <c r="AA1468" s="33"/>
      <c r="AE1468" s="33"/>
      <c r="AF1468" s="33"/>
    </row>
    <row r="1469" spans="5:32" x14ac:dyDescent="0.35">
      <c r="E1469" s="33"/>
      <c r="F1469" s="33"/>
      <c r="G1469" s="33"/>
      <c r="I1469" s="33"/>
      <c r="J1469" s="33"/>
      <c r="K1469" s="33"/>
      <c r="L1469" s="33"/>
      <c r="N1469" s="33"/>
      <c r="P1469" s="33"/>
      <c r="Q1469" s="33"/>
      <c r="R1469" s="33"/>
      <c r="T1469" s="33"/>
      <c r="U1469" s="33"/>
      <c r="V1469" s="33"/>
      <c r="W1469" s="33"/>
      <c r="X1469" s="33"/>
      <c r="Y1469" s="33"/>
      <c r="Z1469" s="33"/>
      <c r="AA1469" s="33"/>
      <c r="AE1469" s="33"/>
      <c r="AF1469" s="33"/>
    </row>
    <row r="1470" spans="5:32" x14ac:dyDescent="0.35">
      <c r="E1470" s="33"/>
      <c r="F1470" s="33"/>
      <c r="G1470" s="33"/>
      <c r="I1470" s="33"/>
      <c r="J1470" s="33"/>
      <c r="K1470" s="33"/>
      <c r="L1470" s="33"/>
      <c r="N1470" s="33"/>
      <c r="P1470" s="33"/>
      <c r="Q1470" s="33"/>
      <c r="R1470" s="33"/>
      <c r="T1470" s="33"/>
      <c r="U1470" s="33"/>
      <c r="V1470" s="33"/>
      <c r="W1470" s="33"/>
      <c r="X1470" s="33"/>
      <c r="Y1470" s="33"/>
      <c r="Z1470" s="33"/>
      <c r="AA1470" s="33"/>
      <c r="AE1470" s="33"/>
      <c r="AF1470" s="33"/>
    </row>
    <row r="1471" spans="5:32" x14ac:dyDescent="0.35">
      <c r="E1471" s="33"/>
      <c r="F1471" s="33"/>
      <c r="G1471" s="33"/>
      <c r="I1471" s="33"/>
      <c r="J1471" s="33"/>
      <c r="K1471" s="33"/>
      <c r="L1471" s="33"/>
      <c r="N1471" s="33"/>
      <c r="P1471" s="33"/>
      <c r="Q1471" s="33"/>
      <c r="R1471" s="33"/>
      <c r="T1471" s="33"/>
      <c r="U1471" s="33"/>
      <c r="V1471" s="33"/>
      <c r="W1471" s="33"/>
      <c r="X1471" s="33"/>
      <c r="Y1471" s="33"/>
      <c r="Z1471" s="33"/>
      <c r="AA1471" s="33"/>
      <c r="AE1471" s="33"/>
      <c r="AF1471" s="33"/>
    </row>
    <row r="1472" spans="5:32" x14ac:dyDescent="0.35">
      <c r="E1472" s="33"/>
      <c r="F1472" s="33"/>
      <c r="G1472" s="33"/>
      <c r="I1472" s="33"/>
      <c r="J1472" s="33"/>
      <c r="K1472" s="33"/>
      <c r="L1472" s="33"/>
      <c r="N1472" s="33"/>
      <c r="P1472" s="33"/>
      <c r="Q1472" s="33"/>
      <c r="R1472" s="33"/>
      <c r="T1472" s="33"/>
      <c r="U1472" s="33"/>
      <c r="V1472" s="33"/>
      <c r="W1472" s="33"/>
      <c r="X1472" s="33"/>
      <c r="Y1472" s="33"/>
      <c r="Z1472" s="33"/>
      <c r="AA1472" s="33"/>
      <c r="AE1472" s="33"/>
      <c r="AF1472" s="33"/>
    </row>
    <row r="1473" spans="5:32" x14ac:dyDescent="0.35">
      <c r="E1473" s="33"/>
      <c r="F1473" s="33"/>
      <c r="G1473" s="33"/>
      <c r="I1473" s="33"/>
      <c r="J1473" s="33"/>
      <c r="K1473" s="33"/>
      <c r="L1473" s="33"/>
      <c r="N1473" s="33"/>
      <c r="P1473" s="33"/>
      <c r="Q1473" s="33"/>
      <c r="R1473" s="33"/>
      <c r="T1473" s="33"/>
      <c r="U1473" s="33"/>
      <c r="V1473" s="33"/>
      <c r="W1473" s="33"/>
      <c r="X1473" s="33"/>
      <c r="Y1473" s="33"/>
      <c r="Z1473" s="33"/>
      <c r="AA1473" s="33"/>
      <c r="AE1473" s="33"/>
      <c r="AF1473" s="33"/>
    </row>
    <row r="1474" spans="5:32" x14ac:dyDescent="0.35">
      <c r="E1474" s="33"/>
      <c r="F1474" s="33"/>
      <c r="G1474" s="33"/>
      <c r="I1474" s="33"/>
      <c r="J1474" s="33"/>
      <c r="K1474" s="33"/>
      <c r="L1474" s="33"/>
      <c r="N1474" s="33"/>
      <c r="P1474" s="33"/>
      <c r="Q1474" s="33"/>
      <c r="R1474" s="33"/>
      <c r="T1474" s="33"/>
      <c r="U1474" s="33"/>
      <c r="V1474" s="33"/>
      <c r="W1474" s="33"/>
      <c r="X1474" s="33"/>
      <c r="Y1474" s="33"/>
      <c r="Z1474" s="33"/>
      <c r="AA1474" s="33"/>
      <c r="AE1474" s="33"/>
      <c r="AF1474" s="33"/>
    </row>
    <row r="1475" spans="5:32" x14ac:dyDescent="0.35">
      <c r="E1475" s="33"/>
      <c r="F1475" s="33"/>
      <c r="G1475" s="33"/>
      <c r="I1475" s="33"/>
      <c r="J1475" s="33"/>
      <c r="K1475" s="33"/>
      <c r="L1475" s="33"/>
      <c r="N1475" s="33"/>
      <c r="P1475" s="33"/>
      <c r="Q1475" s="33"/>
      <c r="R1475" s="33"/>
      <c r="T1475" s="33"/>
      <c r="U1475" s="33"/>
      <c r="V1475" s="33"/>
      <c r="W1475" s="33"/>
      <c r="X1475" s="33"/>
      <c r="Y1475" s="33"/>
      <c r="Z1475" s="33"/>
      <c r="AA1475" s="33"/>
      <c r="AE1475" s="33"/>
      <c r="AF1475" s="33"/>
    </row>
    <row r="1476" spans="5:32" x14ac:dyDescent="0.35">
      <c r="E1476" s="33"/>
      <c r="F1476" s="33"/>
      <c r="G1476" s="33"/>
      <c r="I1476" s="33"/>
      <c r="J1476" s="33"/>
      <c r="K1476" s="33"/>
      <c r="L1476" s="33"/>
      <c r="N1476" s="33"/>
      <c r="P1476" s="33"/>
      <c r="Q1476" s="33"/>
      <c r="R1476" s="33"/>
      <c r="T1476" s="33"/>
      <c r="U1476" s="33"/>
      <c r="V1476" s="33"/>
      <c r="W1476" s="33"/>
      <c r="X1476" s="33"/>
      <c r="Y1476" s="33"/>
      <c r="Z1476" s="33"/>
      <c r="AA1476" s="33"/>
      <c r="AE1476" s="33"/>
      <c r="AF1476" s="33"/>
    </row>
    <row r="1477" spans="5:32" x14ac:dyDescent="0.35">
      <c r="E1477" s="33"/>
      <c r="F1477" s="33"/>
      <c r="G1477" s="33"/>
      <c r="I1477" s="33"/>
      <c r="J1477" s="33"/>
      <c r="K1477" s="33"/>
      <c r="L1477" s="33"/>
      <c r="N1477" s="33"/>
      <c r="P1477" s="33"/>
      <c r="Q1477" s="33"/>
      <c r="R1477" s="33"/>
      <c r="T1477" s="33"/>
      <c r="U1477" s="33"/>
      <c r="V1477" s="33"/>
      <c r="W1477" s="33"/>
      <c r="X1477" s="33"/>
      <c r="Y1477" s="33"/>
      <c r="Z1477" s="33"/>
      <c r="AA1477" s="33"/>
      <c r="AE1477" s="33"/>
      <c r="AF1477" s="33"/>
    </row>
    <row r="1478" spans="5:32" x14ac:dyDescent="0.35">
      <c r="E1478" s="33"/>
      <c r="F1478" s="33"/>
      <c r="G1478" s="33"/>
      <c r="I1478" s="33"/>
      <c r="J1478" s="33"/>
      <c r="K1478" s="33"/>
      <c r="L1478" s="33"/>
      <c r="N1478" s="33"/>
      <c r="P1478" s="33"/>
      <c r="Q1478" s="33"/>
      <c r="R1478" s="33"/>
      <c r="T1478" s="33"/>
      <c r="U1478" s="33"/>
      <c r="V1478" s="33"/>
      <c r="W1478" s="33"/>
      <c r="X1478" s="33"/>
      <c r="Y1478" s="33"/>
      <c r="Z1478" s="33"/>
      <c r="AA1478" s="33"/>
      <c r="AE1478" s="33"/>
      <c r="AF1478" s="33"/>
    </row>
    <row r="1479" spans="5:32" x14ac:dyDescent="0.35">
      <c r="E1479" s="33"/>
      <c r="F1479" s="33"/>
      <c r="G1479" s="33"/>
      <c r="I1479" s="33"/>
      <c r="J1479" s="33"/>
      <c r="K1479" s="33"/>
      <c r="L1479" s="33"/>
      <c r="N1479" s="33"/>
      <c r="P1479" s="33"/>
      <c r="Q1479" s="33"/>
      <c r="R1479" s="33"/>
      <c r="T1479" s="33"/>
      <c r="U1479" s="33"/>
      <c r="V1479" s="33"/>
      <c r="W1479" s="33"/>
      <c r="X1479" s="33"/>
      <c r="Y1479" s="33"/>
      <c r="Z1479" s="33"/>
      <c r="AA1479" s="33"/>
      <c r="AE1479" s="33"/>
      <c r="AF1479" s="33"/>
    </row>
    <row r="1480" spans="5:32" x14ac:dyDescent="0.35">
      <c r="E1480" s="33"/>
      <c r="F1480" s="33"/>
      <c r="G1480" s="33"/>
      <c r="I1480" s="33"/>
      <c r="J1480" s="33"/>
      <c r="K1480" s="33"/>
      <c r="L1480" s="33"/>
      <c r="N1480" s="33"/>
      <c r="P1480" s="33"/>
      <c r="Q1480" s="33"/>
      <c r="R1480" s="33"/>
      <c r="T1480" s="33"/>
      <c r="U1480" s="33"/>
      <c r="V1480" s="33"/>
      <c r="W1480" s="33"/>
      <c r="X1480" s="33"/>
      <c r="Y1480" s="33"/>
      <c r="Z1480" s="33"/>
      <c r="AA1480" s="33"/>
      <c r="AE1480" s="33"/>
      <c r="AF1480" s="33"/>
    </row>
    <row r="1481" spans="5:32" x14ac:dyDescent="0.35">
      <c r="E1481" s="33"/>
      <c r="F1481" s="33"/>
      <c r="G1481" s="33"/>
      <c r="I1481" s="33"/>
      <c r="J1481" s="33"/>
      <c r="K1481" s="33"/>
      <c r="L1481" s="33"/>
      <c r="N1481" s="33"/>
      <c r="P1481" s="33"/>
      <c r="Q1481" s="33"/>
      <c r="R1481" s="33"/>
      <c r="T1481" s="33"/>
      <c r="U1481" s="33"/>
      <c r="V1481" s="33"/>
      <c r="W1481" s="33"/>
      <c r="X1481" s="33"/>
      <c r="Y1481" s="33"/>
      <c r="Z1481" s="33"/>
      <c r="AA1481" s="33"/>
      <c r="AE1481" s="33"/>
      <c r="AF1481" s="33"/>
    </row>
    <row r="1482" spans="5:32" x14ac:dyDescent="0.35">
      <c r="E1482" s="33"/>
      <c r="F1482" s="33"/>
      <c r="G1482" s="33"/>
      <c r="I1482" s="33"/>
      <c r="J1482" s="33"/>
      <c r="K1482" s="33"/>
      <c r="L1482" s="33"/>
      <c r="N1482" s="33"/>
      <c r="P1482" s="33"/>
      <c r="Q1482" s="33"/>
      <c r="R1482" s="33"/>
      <c r="T1482" s="33"/>
      <c r="U1482" s="33"/>
      <c r="V1482" s="33"/>
      <c r="W1482" s="33"/>
      <c r="X1482" s="33"/>
      <c r="Y1482" s="33"/>
      <c r="Z1482" s="33"/>
      <c r="AA1482" s="33"/>
      <c r="AE1482" s="33"/>
      <c r="AF1482" s="33"/>
    </row>
    <row r="1483" spans="5:32" x14ac:dyDescent="0.35">
      <c r="E1483" s="33"/>
      <c r="F1483" s="33"/>
      <c r="G1483" s="33"/>
      <c r="I1483" s="33"/>
      <c r="J1483" s="33"/>
      <c r="K1483" s="33"/>
      <c r="L1483" s="33"/>
      <c r="N1483" s="33"/>
      <c r="P1483" s="33"/>
      <c r="Q1483" s="33"/>
      <c r="R1483" s="33"/>
      <c r="T1483" s="33"/>
      <c r="U1483" s="33"/>
      <c r="V1483" s="33"/>
      <c r="W1483" s="33"/>
      <c r="X1483" s="33"/>
      <c r="Y1483" s="33"/>
      <c r="Z1483" s="33"/>
      <c r="AA1483" s="33"/>
      <c r="AE1483" s="33"/>
      <c r="AF1483" s="33"/>
    </row>
    <row r="1484" spans="5:32" x14ac:dyDescent="0.35">
      <c r="E1484" s="33"/>
      <c r="F1484" s="33"/>
      <c r="G1484" s="33"/>
      <c r="I1484" s="33"/>
      <c r="J1484" s="33"/>
      <c r="K1484" s="33"/>
      <c r="L1484" s="33"/>
      <c r="N1484" s="33"/>
      <c r="P1484" s="33"/>
      <c r="Q1484" s="33"/>
      <c r="R1484" s="33"/>
      <c r="T1484" s="33"/>
      <c r="U1484" s="33"/>
      <c r="V1484" s="33"/>
      <c r="W1484" s="33"/>
      <c r="X1484" s="33"/>
      <c r="Y1484" s="33"/>
      <c r="Z1484" s="33"/>
      <c r="AA1484" s="33"/>
      <c r="AE1484" s="33"/>
      <c r="AF1484" s="33"/>
    </row>
    <row r="1485" spans="5:32" x14ac:dyDescent="0.35">
      <c r="E1485" s="33"/>
      <c r="F1485" s="33"/>
      <c r="G1485" s="33"/>
      <c r="I1485" s="33"/>
      <c r="J1485" s="33"/>
      <c r="K1485" s="33"/>
      <c r="L1485" s="33"/>
      <c r="N1485" s="33"/>
      <c r="P1485" s="33"/>
      <c r="Q1485" s="33"/>
      <c r="R1485" s="33"/>
      <c r="T1485" s="33"/>
      <c r="U1485" s="33"/>
      <c r="V1485" s="33"/>
      <c r="W1485" s="33"/>
      <c r="X1485" s="33"/>
      <c r="Y1485" s="33"/>
      <c r="Z1485" s="33"/>
      <c r="AA1485" s="33"/>
      <c r="AE1485" s="33"/>
      <c r="AF1485" s="33"/>
    </row>
    <row r="1486" spans="5:32" x14ac:dyDescent="0.35">
      <c r="E1486" s="33"/>
      <c r="F1486" s="33"/>
      <c r="G1486" s="33"/>
      <c r="I1486" s="33"/>
      <c r="J1486" s="33"/>
      <c r="K1486" s="33"/>
      <c r="L1486" s="33"/>
      <c r="N1486" s="33"/>
      <c r="P1486" s="33"/>
      <c r="Q1486" s="33"/>
      <c r="R1486" s="33"/>
      <c r="T1486" s="33"/>
      <c r="U1486" s="33"/>
      <c r="V1486" s="33"/>
      <c r="W1486" s="33"/>
      <c r="X1486" s="33"/>
      <c r="Y1486" s="33"/>
      <c r="Z1486" s="33"/>
      <c r="AA1486" s="33"/>
      <c r="AE1486" s="33"/>
      <c r="AF1486" s="33"/>
    </row>
    <row r="1487" spans="5:32" x14ac:dyDescent="0.35">
      <c r="E1487" s="33"/>
      <c r="F1487" s="33"/>
      <c r="G1487" s="33"/>
      <c r="I1487" s="33"/>
      <c r="J1487" s="33"/>
      <c r="K1487" s="33"/>
      <c r="L1487" s="33"/>
      <c r="N1487" s="33"/>
      <c r="P1487" s="33"/>
      <c r="Q1487" s="33"/>
      <c r="R1487" s="33"/>
      <c r="T1487" s="33"/>
      <c r="U1487" s="33"/>
      <c r="V1487" s="33"/>
      <c r="W1487" s="33"/>
      <c r="X1487" s="33"/>
      <c r="Y1487" s="33"/>
      <c r="Z1487" s="33"/>
      <c r="AA1487" s="33"/>
      <c r="AE1487" s="33"/>
      <c r="AF1487" s="33"/>
    </row>
    <row r="1488" spans="5:32" x14ac:dyDescent="0.35">
      <c r="E1488" s="33"/>
      <c r="F1488" s="33"/>
      <c r="G1488" s="33"/>
      <c r="I1488" s="33"/>
      <c r="J1488" s="33"/>
      <c r="K1488" s="33"/>
      <c r="L1488" s="33"/>
      <c r="N1488" s="33"/>
      <c r="P1488" s="33"/>
      <c r="Q1488" s="33"/>
      <c r="R1488" s="33"/>
      <c r="T1488" s="33"/>
      <c r="U1488" s="33"/>
      <c r="V1488" s="33"/>
      <c r="W1488" s="33"/>
      <c r="X1488" s="33"/>
      <c r="Y1488" s="33"/>
      <c r="Z1488" s="33"/>
      <c r="AA1488" s="33"/>
      <c r="AE1488" s="33"/>
      <c r="AF1488" s="33"/>
    </row>
    <row r="1489" spans="5:32" x14ac:dyDescent="0.35">
      <c r="E1489" s="33"/>
      <c r="F1489" s="33"/>
      <c r="G1489" s="33"/>
      <c r="I1489" s="33"/>
      <c r="J1489" s="33"/>
      <c r="K1489" s="33"/>
      <c r="L1489" s="33"/>
      <c r="N1489" s="33"/>
      <c r="P1489" s="33"/>
      <c r="Q1489" s="33"/>
      <c r="R1489" s="33"/>
      <c r="T1489" s="33"/>
      <c r="U1489" s="33"/>
      <c r="V1489" s="33"/>
      <c r="W1489" s="33"/>
      <c r="X1489" s="33"/>
      <c r="Y1489" s="33"/>
      <c r="Z1489" s="33"/>
      <c r="AA1489" s="33"/>
      <c r="AE1489" s="33"/>
      <c r="AF1489" s="33"/>
    </row>
    <row r="1490" spans="5:32" x14ac:dyDescent="0.35">
      <c r="E1490" s="33"/>
      <c r="F1490" s="33"/>
      <c r="G1490" s="33"/>
      <c r="I1490" s="33"/>
      <c r="J1490" s="33"/>
      <c r="K1490" s="33"/>
      <c r="L1490" s="33"/>
      <c r="N1490" s="33"/>
      <c r="P1490" s="33"/>
      <c r="Q1490" s="33"/>
      <c r="R1490" s="33"/>
      <c r="T1490" s="33"/>
      <c r="U1490" s="33"/>
      <c r="V1490" s="33"/>
      <c r="W1490" s="33"/>
      <c r="X1490" s="33"/>
      <c r="Y1490" s="33"/>
      <c r="Z1490" s="33"/>
      <c r="AA1490" s="33"/>
      <c r="AE1490" s="33"/>
      <c r="AF1490" s="33"/>
    </row>
    <row r="1491" spans="5:32" x14ac:dyDescent="0.35">
      <c r="E1491" s="33"/>
      <c r="F1491" s="33"/>
      <c r="G1491" s="33"/>
      <c r="I1491" s="33"/>
      <c r="J1491" s="33"/>
      <c r="K1491" s="33"/>
      <c r="L1491" s="33"/>
      <c r="N1491" s="33"/>
      <c r="P1491" s="33"/>
      <c r="Q1491" s="33"/>
      <c r="R1491" s="33"/>
      <c r="T1491" s="33"/>
      <c r="U1491" s="33"/>
      <c r="V1491" s="33"/>
      <c r="W1491" s="33"/>
      <c r="X1491" s="33"/>
      <c r="Y1491" s="33"/>
      <c r="Z1491" s="33"/>
      <c r="AA1491" s="33"/>
      <c r="AE1491" s="33"/>
      <c r="AF1491" s="33"/>
    </row>
    <row r="1492" spans="5:32" x14ac:dyDescent="0.35">
      <c r="E1492" s="33"/>
      <c r="F1492" s="33"/>
      <c r="G1492" s="33"/>
      <c r="I1492" s="33"/>
      <c r="J1492" s="33"/>
      <c r="K1492" s="33"/>
      <c r="L1492" s="33"/>
      <c r="N1492" s="33"/>
      <c r="P1492" s="33"/>
      <c r="Q1492" s="33"/>
      <c r="R1492" s="33"/>
      <c r="T1492" s="33"/>
      <c r="U1492" s="33"/>
      <c r="V1492" s="33"/>
      <c r="W1492" s="33"/>
      <c r="X1492" s="33"/>
      <c r="Y1492" s="33"/>
      <c r="Z1492" s="33"/>
      <c r="AA1492" s="33"/>
      <c r="AE1492" s="33"/>
      <c r="AF1492" s="33"/>
    </row>
    <row r="1493" spans="5:32" x14ac:dyDescent="0.35">
      <c r="E1493" s="33"/>
      <c r="F1493" s="33"/>
      <c r="G1493" s="33"/>
      <c r="I1493" s="33"/>
      <c r="J1493" s="33"/>
      <c r="K1493" s="33"/>
      <c r="L1493" s="33"/>
      <c r="N1493" s="33"/>
      <c r="P1493" s="33"/>
      <c r="Q1493" s="33"/>
      <c r="R1493" s="33"/>
      <c r="T1493" s="33"/>
      <c r="U1493" s="33"/>
      <c r="V1493" s="33"/>
      <c r="W1493" s="33"/>
      <c r="X1493" s="33"/>
      <c r="Y1493" s="33"/>
      <c r="Z1493" s="33"/>
      <c r="AA1493" s="33"/>
      <c r="AE1493" s="33"/>
      <c r="AF1493" s="33"/>
    </row>
    <row r="1494" spans="5:32" x14ac:dyDescent="0.35">
      <c r="E1494" s="33"/>
      <c r="F1494" s="33"/>
      <c r="G1494" s="33"/>
      <c r="I1494" s="33"/>
      <c r="J1494" s="33"/>
      <c r="K1494" s="33"/>
      <c r="L1494" s="33"/>
      <c r="N1494" s="33"/>
      <c r="P1494" s="33"/>
      <c r="Q1494" s="33"/>
      <c r="R1494" s="33"/>
      <c r="T1494" s="33"/>
      <c r="U1494" s="33"/>
      <c r="V1494" s="33"/>
      <c r="W1494" s="33"/>
      <c r="X1494" s="33"/>
      <c r="Y1494" s="33"/>
      <c r="Z1494" s="33"/>
      <c r="AA1494" s="33"/>
      <c r="AE1494" s="33"/>
      <c r="AF1494" s="33"/>
    </row>
    <row r="1495" spans="5:32" x14ac:dyDescent="0.35">
      <c r="E1495" s="33"/>
      <c r="F1495" s="33"/>
      <c r="G1495" s="33"/>
      <c r="I1495" s="33"/>
      <c r="J1495" s="33"/>
      <c r="K1495" s="33"/>
      <c r="L1495" s="33"/>
      <c r="N1495" s="33"/>
      <c r="P1495" s="33"/>
      <c r="Q1495" s="33"/>
      <c r="R1495" s="33"/>
      <c r="T1495" s="33"/>
      <c r="U1495" s="33"/>
      <c r="V1495" s="33"/>
      <c r="W1495" s="33"/>
      <c r="X1495" s="33"/>
      <c r="Y1495" s="33"/>
      <c r="Z1495" s="33"/>
      <c r="AA1495" s="33"/>
      <c r="AE1495" s="33"/>
      <c r="AF1495" s="33"/>
    </row>
    <row r="1496" spans="5:32" x14ac:dyDescent="0.35">
      <c r="E1496" s="33"/>
      <c r="F1496" s="33"/>
      <c r="G1496" s="33"/>
      <c r="I1496" s="33"/>
      <c r="J1496" s="33"/>
      <c r="K1496" s="33"/>
      <c r="L1496" s="33"/>
      <c r="N1496" s="33"/>
      <c r="P1496" s="33"/>
      <c r="Q1496" s="33"/>
      <c r="R1496" s="33"/>
      <c r="T1496" s="33"/>
      <c r="U1496" s="33"/>
      <c r="V1496" s="33"/>
      <c r="W1496" s="33"/>
      <c r="X1496" s="33"/>
      <c r="Y1496" s="33"/>
      <c r="Z1496" s="33"/>
      <c r="AA1496" s="33"/>
      <c r="AE1496" s="33"/>
      <c r="AF1496" s="33"/>
    </row>
    <row r="1497" spans="5:32" x14ac:dyDescent="0.35">
      <c r="E1497" s="33"/>
      <c r="F1497" s="33"/>
      <c r="G1497" s="33"/>
      <c r="I1497" s="33"/>
      <c r="J1497" s="33"/>
      <c r="K1497" s="33"/>
      <c r="L1497" s="33"/>
      <c r="N1497" s="33"/>
      <c r="P1497" s="33"/>
      <c r="Q1497" s="33"/>
      <c r="R1497" s="33"/>
      <c r="T1497" s="33"/>
      <c r="U1497" s="33"/>
      <c r="V1497" s="33"/>
      <c r="W1497" s="33"/>
      <c r="X1497" s="33"/>
      <c r="Y1497" s="33"/>
      <c r="Z1497" s="33"/>
      <c r="AA1497" s="33"/>
      <c r="AE1497" s="33"/>
      <c r="AF1497" s="33"/>
    </row>
    <row r="1498" spans="5:32" x14ac:dyDescent="0.35">
      <c r="E1498" s="33"/>
      <c r="F1498" s="33"/>
      <c r="G1498" s="33"/>
      <c r="I1498" s="33"/>
      <c r="J1498" s="33"/>
      <c r="K1498" s="33"/>
      <c r="L1498" s="33"/>
      <c r="N1498" s="33"/>
      <c r="P1498" s="33"/>
      <c r="Q1498" s="33"/>
      <c r="R1498" s="33"/>
      <c r="T1498" s="33"/>
      <c r="U1498" s="33"/>
      <c r="V1498" s="33"/>
      <c r="W1498" s="33"/>
      <c r="X1498" s="33"/>
      <c r="Y1498" s="33"/>
      <c r="Z1498" s="33"/>
      <c r="AA1498" s="33"/>
      <c r="AE1498" s="33"/>
      <c r="AF1498" s="33"/>
    </row>
    <row r="1499" spans="5:32" x14ac:dyDescent="0.35">
      <c r="E1499" s="33"/>
      <c r="F1499" s="33"/>
      <c r="G1499" s="33"/>
      <c r="I1499" s="33"/>
      <c r="J1499" s="33"/>
      <c r="K1499" s="33"/>
      <c r="L1499" s="33"/>
      <c r="N1499" s="33"/>
      <c r="P1499" s="33"/>
      <c r="Q1499" s="33"/>
      <c r="R1499" s="33"/>
      <c r="T1499" s="33"/>
      <c r="U1499" s="33"/>
      <c r="V1499" s="33"/>
      <c r="W1499" s="33"/>
      <c r="X1499" s="33"/>
      <c r="Y1499" s="33"/>
      <c r="Z1499" s="33"/>
      <c r="AA1499" s="33"/>
      <c r="AE1499" s="33"/>
      <c r="AF1499" s="33"/>
    </row>
    <row r="1500" spans="5:32" x14ac:dyDescent="0.35">
      <c r="E1500" s="33"/>
      <c r="F1500" s="33"/>
      <c r="G1500" s="33"/>
      <c r="I1500" s="33"/>
      <c r="J1500" s="33"/>
      <c r="K1500" s="33"/>
      <c r="L1500" s="33"/>
      <c r="N1500" s="33"/>
      <c r="P1500" s="33"/>
      <c r="Q1500" s="33"/>
      <c r="R1500" s="33"/>
      <c r="T1500" s="33"/>
      <c r="U1500" s="33"/>
      <c r="V1500" s="33"/>
      <c r="W1500" s="33"/>
      <c r="X1500" s="33"/>
      <c r="Y1500" s="33"/>
      <c r="Z1500" s="33"/>
      <c r="AA1500" s="33"/>
      <c r="AE1500" s="33"/>
      <c r="AF1500" s="33"/>
    </row>
    <row r="1501" spans="5:32" x14ac:dyDescent="0.35">
      <c r="E1501" s="33"/>
      <c r="F1501" s="33"/>
      <c r="G1501" s="33"/>
      <c r="I1501" s="33"/>
      <c r="J1501" s="33"/>
      <c r="K1501" s="33"/>
      <c r="L1501" s="33"/>
      <c r="N1501" s="33"/>
      <c r="P1501" s="33"/>
      <c r="Q1501" s="33"/>
      <c r="R1501" s="33"/>
      <c r="T1501" s="33"/>
      <c r="U1501" s="33"/>
      <c r="V1501" s="33"/>
      <c r="W1501" s="33"/>
      <c r="X1501" s="33"/>
      <c r="Y1501" s="33"/>
      <c r="Z1501" s="33"/>
      <c r="AA1501" s="33"/>
      <c r="AE1501" s="33"/>
      <c r="AF1501" s="33"/>
    </row>
    <row r="1502" spans="5:32" x14ac:dyDescent="0.35">
      <c r="E1502" s="33"/>
      <c r="F1502" s="33"/>
      <c r="G1502" s="33"/>
      <c r="I1502" s="33"/>
      <c r="J1502" s="33"/>
      <c r="K1502" s="33"/>
      <c r="L1502" s="33"/>
      <c r="N1502" s="33"/>
      <c r="P1502" s="33"/>
      <c r="Q1502" s="33"/>
      <c r="R1502" s="33"/>
      <c r="T1502" s="33"/>
      <c r="U1502" s="33"/>
      <c r="V1502" s="33"/>
      <c r="W1502" s="33"/>
      <c r="X1502" s="33"/>
      <c r="Y1502" s="33"/>
      <c r="Z1502" s="33"/>
      <c r="AA1502" s="33"/>
      <c r="AE1502" s="33"/>
      <c r="AF1502" s="33"/>
    </row>
    <row r="1503" spans="5:32" x14ac:dyDescent="0.35">
      <c r="E1503" s="33"/>
      <c r="F1503" s="33"/>
      <c r="G1503" s="33"/>
      <c r="I1503" s="33"/>
      <c r="J1503" s="33"/>
      <c r="K1503" s="33"/>
      <c r="L1503" s="33"/>
      <c r="N1503" s="33"/>
      <c r="P1503" s="33"/>
      <c r="Q1503" s="33"/>
      <c r="R1503" s="33"/>
      <c r="T1503" s="33"/>
      <c r="U1503" s="33"/>
      <c r="V1503" s="33"/>
      <c r="W1503" s="33"/>
      <c r="X1503" s="33"/>
      <c r="Y1503" s="33"/>
      <c r="Z1503" s="33"/>
      <c r="AA1503" s="33"/>
      <c r="AE1503" s="33"/>
      <c r="AF1503" s="33"/>
    </row>
    <row r="1504" spans="5:32" x14ac:dyDescent="0.35">
      <c r="E1504" s="33"/>
      <c r="F1504" s="33"/>
      <c r="G1504" s="33"/>
      <c r="I1504" s="33"/>
      <c r="J1504" s="33"/>
      <c r="K1504" s="33"/>
      <c r="L1504" s="33"/>
      <c r="N1504" s="33"/>
      <c r="P1504" s="33"/>
      <c r="Q1504" s="33"/>
      <c r="R1504" s="33"/>
      <c r="T1504" s="33"/>
      <c r="U1504" s="33"/>
      <c r="V1504" s="33"/>
      <c r="W1504" s="33"/>
      <c r="X1504" s="33"/>
      <c r="Y1504" s="33"/>
      <c r="Z1504" s="33"/>
      <c r="AA1504" s="33"/>
      <c r="AE1504" s="33"/>
      <c r="AF1504" s="33"/>
    </row>
    <row r="1505" spans="5:32" x14ac:dyDescent="0.35">
      <c r="E1505" s="33"/>
      <c r="F1505" s="33"/>
      <c r="G1505" s="33"/>
      <c r="I1505" s="33"/>
      <c r="J1505" s="33"/>
      <c r="K1505" s="33"/>
      <c r="L1505" s="33"/>
      <c r="N1505" s="33"/>
      <c r="P1505" s="33"/>
      <c r="Q1505" s="33"/>
      <c r="R1505" s="33"/>
      <c r="T1505" s="33"/>
      <c r="U1505" s="33"/>
      <c r="V1505" s="33"/>
      <c r="W1505" s="33"/>
      <c r="X1505" s="33"/>
      <c r="Y1505" s="33"/>
      <c r="Z1505" s="33"/>
      <c r="AA1505" s="33"/>
      <c r="AE1505" s="33"/>
      <c r="AF1505" s="33"/>
    </row>
    <row r="1506" spans="5:32" x14ac:dyDescent="0.35">
      <c r="E1506" s="33"/>
      <c r="F1506" s="33"/>
      <c r="G1506" s="33"/>
      <c r="I1506" s="33"/>
      <c r="J1506" s="33"/>
      <c r="K1506" s="33"/>
      <c r="L1506" s="33"/>
      <c r="N1506" s="33"/>
      <c r="P1506" s="33"/>
      <c r="Q1506" s="33"/>
      <c r="R1506" s="33"/>
      <c r="T1506" s="33"/>
      <c r="U1506" s="33"/>
      <c r="V1506" s="33"/>
      <c r="W1506" s="33"/>
      <c r="X1506" s="33"/>
      <c r="Y1506" s="33"/>
      <c r="Z1506" s="33"/>
      <c r="AA1506" s="33"/>
      <c r="AE1506" s="33"/>
      <c r="AF1506" s="33"/>
    </row>
    <row r="1507" spans="5:32" x14ac:dyDescent="0.35">
      <c r="E1507" s="33"/>
      <c r="F1507" s="33"/>
      <c r="G1507" s="33"/>
      <c r="I1507" s="33"/>
      <c r="J1507" s="33"/>
      <c r="K1507" s="33"/>
      <c r="L1507" s="33"/>
      <c r="N1507" s="33"/>
      <c r="P1507" s="33"/>
      <c r="Q1507" s="33"/>
      <c r="R1507" s="33"/>
      <c r="T1507" s="33"/>
      <c r="U1507" s="33"/>
      <c r="V1507" s="33"/>
      <c r="W1507" s="33"/>
      <c r="X1507" s="33"/>
      <c r="Y1507" s="33"/>
      <c r="Z1507" s="33"/>
      <c r="AA1507" s="33"/>
      <c r="AE1507" s="33"/>
      <c r="AF1507" s="33"/>
    </row>
    <row r="1508" spans="5:32" x14ac:dyDescent="0.35">
      <c r="E1508" s="33"/>
      <c r="F1508" s="33"/>
      <c r="G1508" s="33"/>
      <c r="I1508" s="33"/>
      <c r="J1508" s="33"/>
      <c r="K1508" s="33"/>
      <c r="L1508" s="33"/>
      <c r="N1508" s="33"/>
      <c r="P1508" s="33"/>
      <c r="Q1508" s="33"/>
      <c r="R1508" s="33"/>
      <c r="T1508" s="33"/>
      <c r="U1508" s="33"/>
      <c r="V1508" s="33"/>
      <c r="W1508" s="33"/>
      <c r="X1508" s="33"/>
      <c r="Y1508" s="33"/>
      <c r="Z1508" s="33"/>
      <c r="AA1508" s="33"/>
      <c r="AE1508" s="33"/>
      <c r="AF1508" s="33"/>
    </row>
    <row r="1509" spans="5:32" x14ac:dyDescent="0.35">
      <c r="E1509" s="33"/>
      <c r="F1509" s="33"/>
      <c r="G1509" s="33"/>
      <c r="I1509" s="33"/>
      <c r="J1509" s="33"/>
      <c r="K1509" s="33"/>
      <c r="L1509" s="33"/>
      <c r="N1509" s="33"/>
      <c r="P1509" s="33"/>
      <c r="Q1509" s="33"/>
      <c r="R1509" s="33"/>
      <c r="T1509" s="33"/>
      <c r="U1509" s="33"/>
      <c r="V1509" s="33"/>
      <c r="W1509" s="33"/>
      <c r="X1509" s="33"/>
      <c r="Y1509" s="33"/>
      <c r="Z1509" s="33"/>
      <c r="AA1509" s="33"/>
      <c r="AE1509" s="33"/>
      <c r="AF1509" s="33"/>
    </row>
    <row r="1510" spans="5:32" x14ac:dyDescent="0.35">
      <c r="E1510" s="33"/>
      <c r="F1510" s="33"/>
      <c r="G1510" s="33"/>
      <c r="I1510" s="33"/>
      <c r="J1510" s="33"/>
      <c r="K1510" s="33"/>
      <c r="L1510" s="33"/>
      <c r="N1510" s="33"/>
      <c r="P1510" s="33"/>
      <c r="Q1510" s="33"/>
      <c r="R1510" s="33"/>
      <c r="T1510" s="33"/>
      <c r="U1510" s="33"/>
      <c r="V1510" s="33"/>
      <c r="W1510" s="33"/>
      <c r="X1510" s="33"/>
      <c r="Y1510" s="33"/>
      <c r="Z1510" s="33"/>
      <c r="AA1510" s="33"/>
      <c r="AE1510" s="33"/>
      <c r="AF1510" s="33"/>
    </row>
    <row r="1511" spans="5:32" x14ac:dyDescent="0.35">
      <c r="E1511" s="33"/>
      <c r="F1511" s="33"/>
      <c r="G1511" s="33"/>
      <c r="I1511" s="33"/>
      <c r="J1511" s="33"/>
      <c r="K1511" s="33"/>
      <c r="L1511" s="33"/>
      <c r="N1511" s="33"/>
      <c r="P1511" s="33"/>
      <c r="Q1511" s="33"/>
      <c r="R1511" s="33"/>
      <c r="T1511" s="33"/>
      <c r="U1511" s="33"/>
      <c r="V1511" s="33"/>
      <c r="W1511" s="33"/>
      <c r="X1511" s="33"/>
      <c r="Y1511" s="33"/>
      <c r="Z1511" s="33"/>
      <c r="AA1511" s="33"/>
      <c r="AE1511" s="33"/>
      <c r="AF1511" s="33"/>
    </row>
    <row r="1512" spans="5:32" x14ac:dyDescent="0.35">
      <c r="E1512" s="33"/>
      <c r="F1512" s="33"/>
      <c r="G1512" s="33"/>
      <c r="I1512" s="33"/>
      <c r="J1512" s="33"/>
      <c r="K1512" s="33"/>
      <c r="L1512" s="33"/>
      <c r="N1512" s="33"/>
      <c r="P1512" s="33"/>
      <c r="Q1512" s="33"/>
      <c r="R1512" s="33"/>
      <c r="T1512" s="33"/>
      <c r="U1512" s="33"/>
      <c r="V1512" s="33"/>
      <c r="W1512" s="33"/>
      <c r="X1512" s="33"/>
      <c r="Y1512" s="33"/>
      <c r="Z1512" s="33"/>
      <c r="AA1512" s="33"/>
      <c r="AE1512" s="33"/>
      <c r="AF1512" s="33"/>
    </row>
    <row r="1513" spans="5:32" x14ac:dyDescent="0.35">
      <c r="E1513" s="33"/>
      <c r="F1513" s="33"/>
      <c r="G1513" s="33"/>
      <c r="I1513" s="33"/>
      <c r="J1513" s="33"/>
      <c r="K1513" s="33"/>
      <c r="L1513" s="33"/>
      <c r="N1513" s="33"/>
      <c r="P1513" s="33"/>
      <c r="Q1513" s="33"/>
      <c r="R1513" s="33"/>
      <c r="T1513" s="33"/>
      <c r="U1513" s="33"/>
      <c r="V1513" s="33"/>
      <c r="W1513" s="33"/>
      <c r="X1513" s="33"/>
      <c r="Y1513" s="33"/>
      <c r="Z1513" s="33"/>
      <c r="AA1513" s="33"/>
      <c r="AE1513" s="33"/>
      <c r="AF1513" s="33"/>
    </row>
    <row r="1514" spans="5:32" x14ac:dyDescent="0.35">
      <c r="E1514" s="33"/>
      <c r="F1514" s="33"/>
      <c r="G1514" s="33"/>
      <c r="I1514" s="33"/>
      <c r="J1514" s="33"/>
      <c r="K1514" s="33"/>
      <c r="L1514" s="33"/>
      <c r="N1514" s="33"/>
      <c r="P1514" s="33"/>
      <c r="Q1514" s="33"/>
      <c r="R1514" s="33"/>
      <c r="T1514" s="33"/>
      <c r="U1514" s="33"/>
      <c r="V1514" s="33"/>
      <c r="W1514" s="33"/>
      <c r="X1514" s="33"/>
      <c r="Y1514" s="33"/>
      <c r="Z1514" s="33"/>
      <c r="AA1514" s="33"/>
      <c r="AE1514" s="33"/>
      <c r="AF1514" s="33"/>
    </row>
    <row r="1515" spans="5:32" x14ac:dyDescent="0.35">
      <c r="E1515" s="33"/>
      <c r="F1515" s="33"/>
      <c r="G1515" s="33"/>
      <c r="I1515" s="33"/>
      <c r="J1515" s="33"/>
      <c r="K1515" s="33"/>
      <c r="L1515" s="33"/>
      <c r="N1515" s="33"/>
      <c r="P1515" s="33"/>
      <c r="Q1515" s="33"/>
      <c r="R1515" s="33"/>
      <c r="T1515" s="33"/>
      <c r="U1515" s="33"/>
      <c r="V1515" s="33"/>
      <c r="W1515" s="33"/>
      <c r="X1515" s="33"/>
      <c r="Y1515" s="33"/>
      <c r="Z1515" s="33"/>
      <c r="AA1515" s="33"/>
      <c r="AE1515" s="33"/>
      <c r="AF1515" s="33"/>
    </row>
    <row r="1516" spans="5:32" x14ac:dyDescent="0.35">
      <c r="E1516" s="33"/>
      <c r="F1516" s="33"/>
      <c r="G1516" s="33"/>
      <c r="I1516" s="33"/>
      <c r="J1516" s="33"/>
      <c r="K1516" s="33"/>
      <c r="L1516" s="33"/>
      <c r="N1516" s="33"/>
      <c r="P1516" s="33"/>
      <c r="Q1516" s="33"/>
      <c r="R1516" s="33"/>
      <c r="T1516" s="33"/>
      <c r="U1516" s="33"/>
      <c r="V1516" s="33"/>
      <c r="W1516" s="33"/>
      <c r="X1516" s="33"/>
      <c r="Y1516" s="33"/>
      <c r="Z1516" s="33"/>
      <c r="AA1516" s="33"/>
      <c r="AE1516" s="33"/>
      <c r="AF1516" s="33"/>
    </row>
    <row r="1517" spans="5:32" x14ac:dyDescent="0.35">
      <c r="E1517" s="33"/>
      <c r="F1517" s="33"/>
      <c r="G1517" s="33"/>
      <c r="I1517" s="33"/>
      <c r="J1517" s="33"/>
      <c r="K1517" s="33"/>
      <c r="L1517" s="33"/>
      <c r="N1517" s="33"/>
      <c r="P1517" s="33"/>
      <c r="Q1517" s="33"/>
      <c r="R1517" s="33"/>
      <c r="T1517" s="33"/>
      <c r="U1517" s="33"/>
      <c r="V1517" s="33"/>
      <c r="W1517" s="33"/>
      <c r="X1517" s="33"/>
      <c r="Y1517" s="33"/>
      <c r="Z1517" s="33"/>
      <c r="AA1517" s="33"/>
      <c r="AE1517" s="33"/>
      <c r="AF1517" s="33"/>
    </row>
    <row r="1518" spans="5:32" x14ac:dyDescent="0.35">
      <c r="E1518" s="33"/>
      <c r="F1518" s="33"/>
      <c r="G1518" s="33"/>
      <c r="I1518" s="33"/>
      <c r="J1518" s="33"/>
      <c r="K1518" s="33"/>
      <c r="L1518" s="33"/>
      <c r="N1518" s="33"/>
      <c r="P1518" s="33"/>
      <c r="Q1518" s="33"/>
      <c r="R1518" s="33"/>
      <c r="T1518" s="33"/>
      <c r="U1518" s="33"/>
      <c r="V1518" s="33"/>
      <c r="W1518" s="33"/>
      <c r="X1518" s="33"/>
      <c r="Y1518" s="33"/>
      <c r="Z1518" s="33"/>
      <c r="AA1518" s="33"/>
      <c r="AE1518" s="33"/>
      <c r="AF1518" s="33"/>
    </row>
    <row r="1519" spans="5:32" x14ac:dyDescent="0.35">
      <c r="E1519" s="33"/>
      <c r="F1519" s="33"/>
      <c r="G1519" s="33"/>
      <c r="I1519" s="33"/>
      <c r="J1519" s="33"/>
      <c r="K1519" s="33"/>
      <c r="L1519" s="33"/>
      <c r="N1519" s="33"/>
      <c r="P1519" s="33"/>
      <c r="Q1519" s="33"/>
      <c r="R1519" s="33"/>
      <c r="T1519" s="33"/>
      <c r="U1519" s="33"/>
      <c r="V1519" s="33"/>
      <c r="W1519" s="33"/>
      <c r="X1519" s="33"/>
      <c r="Y1519" s="33"/>
      <c r="Z1519" s="33"/>
      <c r="AA1519" s="33"/>
      <c r="AE1519" s="33"/>
      <c r="AF1519" s="33"/>
    </row>
    <row r="1520" spans="5:32" x14ac:dyDescent="0.35">
      <c r="E1520" s="33"/>
      <c r="F1520" s="33"/>
      <c r="G1520" s="33"/>
      <c r="I1520" s="33"/>
      <c r="J1520" s="33"/>
      <c r="K1520" s="33"/>
      <c r="L1520" s="33"/>
      <c r="N1520" s="33"/>
      <c r="P1520" s="33"/>
      <c r="Q1520" s="33"/>
      <c r="R1520" s="33"/>
      <c r="T1520" s="33"/>
      <c r="U1520" s="33"/>
      <c r="V1520" s="33"/>
      <c r="W1520" s="33"/>
      <c r="X1520" s="33"/>
      <c r="Y1520" s="33"/>
      <c r="Z1520" s="33"/>
      <c r="AA1520" s="33"/>
      <c r="AE1520" s="33"/>
      <c r="AF1520" s="33"/>
    </row>
    <row r="1521" spans="5:32" x14ac:dyDescent="0.35">
      <c r="E1521" s="33"/>
      <c r="F1521" s="33"/>
      <c r="G1521" s="33"/>
      <c r="I1521" s="33"/>
      <c r="J1521" s="33"/>
      <c r="K1521" s="33"/>
      <c r="L1521" s="33"/>
      <c r="N1521" s="33"/>
      <c r="P1521" s="33"/>
      <c r="Q1521" s="33"/>
      <c r="R1521" s="33"/>
      <c r="T1521" s="33"/>
      <c r="U1521" s="33"/>
      <c r="V1521" s="33"/>
      <c r="W1521" s="33"/>
      <c r="X1521" s="33"/>
      <c r="Y1521" s="33"/>
      <c r="Z1521" s="33"/>
      <c r="AA1521" s="33"/>
      <c r="AE1521" s="33"/>
      <c r="AF1521" s="33"/>
    </row>
    <row r="1522" spans="5:32" x14ac:dyDescent="0.35">
      <c r="E1522" s="33"/>
      <c r="F1522" s="33"/>
      <c r="G1522" s="33"/>
      <c r="I1522" s="33"/>
      <c r="J1522" s="33"/>
      <c r="K1522" s="33"/>
      <c r="L1522" s="33"/>
      <c r="N1522" s="33"/>
      <c r="P1522" s="33"/>
      <c r="Q1522" s="33"/>
      <c r="R1522" s="33"/>
      <c r="T1522" s="33"/>
      <c r="U1522" s="33"/>
      <c r="V1522" s="33"/>
      <c r="W1522" s="33"/>
      <c r="X1522" s="33"/>
      <c r="Y1522" s="33"/>
      <c r="Z1522" s="33"/>
      <c r="AA1522" s="33"/>
      <c r="AE1522" s="33"/>
      <c r="AF1522" s="33"/>
    </row>
    <row r="1523" spans="5:32" x14ac:dyDescent="0.35">
      <c r="E1523" s="33"/>
      <c r="F1523" s="33"/>
      <c r="G1523" s="33"/>
      <c r="I1523" s="33"/>
      <c r="J1523" s="33"/>
      <c r="K1523" s="33"/>
      <c r="L1523" s="33"/>
      <c r="N1523" s="33"/>
      <c r="P1523" s="33"/>
      <c r="Q1523" s="33"/>
      <c r="R1523" s="33"/>
      <c r="T1523" s="33"/>
      <c r="U1523" s="33"/>
      <c r="V1523" s="33"/>
      <c r="W1523" s="33"/>
      <c r="X1523" s="33"/>
      <c r="Y1523" s="33"/>
      <c r="Z1523" s="33"/>
      <c r="AA1523" s="33"/>
      <c r="AE1523" s="33"/>
      <c r="AF1523" s="33"/>
    </row>
    <row r="1524" spans="5:32" x14ac:dyDescent="0.35">
      <c r="E1524" s="33"/>
      <c r="F1524" s="33"/>
      <c r="G1524" s="33"/>
      <c r="I1524" s="33"/>
      <c r="J1524" s="33"/>
      <c r="K1524" s="33"/>
      <c r="L1524" s="33"/>
      <c r="N1524" s="33"/>
      <c r="P1524" s="33"/>
      <c r="Q1524" s="33"/>
      <c r="R1524" s="33"/>
      <c r="T1524" s="33"/>
      <c r="U1524" s="33"/>
      <c r="V1524" s="33"/>
      <c r="W1524" s="33"/>
      <c r="X1524" s="33"/>
      <c r="Y1524" s="33"/>
      <c r="Z1524" s="33"/>
      <c r="AA1524" s="33"/>
      <c r="AE1524" s="33"/>
      <c r="AF1524" s="33"/>
    </row>
    <row r="1525" spans="5:32" x14ac:dyDescent="0.35">
      <c r="E1525" s="33"/>
      <c r="F1525" s="33"/>
      <c r="G1525" s="33"/>
      <c r="I1525" s="33"/>
      <c r="J1525" s="33"/>
      <c r="K1525" s="33"/>
      <c r="L1525" s="33"/>
      <c r="N1525" s="33"/>
      <c r="P1525" s="33"/>
      <c r="Q1525" s="33"/>
      <c r="R1525" s="33"/>
      <c r="T1525" s="33"/>
      <c r="U1525" s="33"/>
      <c r="V1525" s="33"/>
      <c r="W1525" s="33"/>
      <c r="X1525" s="33"/>
      <c r="Y1525" s="33"/>
      <c r="Z1525" s="33"/>
      <c r="AA1525" s="33"/>
      <c r="AE1525" s="33"/>
      <c r="AF1525" s="33"/>
    </row>
    <row r="1526" spans="5:32" x14ac:dyDescent="0.35">
      <c r="E1526" s="33"/>
      <c r="F1526" s="33"/>
      <c r="G1526" s="33"/>
      <c r="I1526" s="33"/>
      <c r="J1526" s="33"/>
      <c r="K1526" s="33"/>
      <c r="L1526" s="33"/>
      <c r="N1526" s="33"/>
      <c r="P1526" s="33"/>
      <c r="Q1526" s="33"/>
      <c r="R1526" s="33"/>
      <c r="T1526" s="33"/>
      <c r="U1526" s="33"/>
      <c r="V1526" s="33"/>
      <c r="W1526" s="33"/>
      <c r="X1526" s="33"/>
      <c r="Y1526" s="33"/>
      <c r="Z1526" s="33"/>
      <c r="AA1526" s="33"/>
      <c r="AE1526" s="33"/>
      <c r="AF1526" s="33"/>
    </row>
    <row r="1527" spans="5:32" x14ac:dyDescent="0.35">
      <c r="E1527" s="33"/>
      <c r="F1527" s="33"/>
      <c r="G1527" s="33"/>
      <c r="I1527" s="33"/>
      <c r="J1527" s="33"/>
      <c r="K1527" s="33"/>
      <c r="L1527" s="33"/>
      <c r="N1527" s="33"/>
      <c r="P1527" s="33"/>
      <c r="Q1527" s="33"/>
      <c r="R1527" s="33"/>
      <c r="T1527" s="33"/>
      <c r="U1527" s="33"/>
      <c r="V1527" s="33"/>
      <c r="W1527" s="33"/>
      <c r="X1527" s="33"/>
      <c r="Y1527" s="33"/>
      <c r="Z1527" s="33"/>
      <c r="AA1527" s="33"/>
      <c r="AE1527" s="33"/>
      <c r="AF1527" s="33"/>
    </row>
    <row r="1528" spans="5:32" x14ac:dyDescent="0.35">
      <c r="E1528" s="33"/>
      <c r="F1528" s="33"/>
      <c r="G1528" s="33"/>
      <c r="I1528" s="33"/>
      <c r="J1528" s="33"/>
      <c r="K1528" s="33"/>
      <c r="L1528" s="33"/>
      <c r="N1528" s="33"/>
      <c r="P1528" s="33"/>
      <c r="Q1528" s="33"/>
      <c r="R1528" s="33"/>
      <c r="T1528" s="33"/>
      <c r="U1528" s="33"/>
      <c r="V1528" s="33"/>
      <c r="W1528" s="33"/>
      <c r="X1528" s="33"/>
      <c r="Y1528" s="33"/>
      <c r="Z1528" s="33"/>
      <c r="AA1528" s="33"/>
      <c r="AE1528" s="33"/>
      <c r="AF1528" s="33"/>
    </row>
    <row r="1529" spans="5:32" x14ac:dyDescent="0.35">
      <c r="E1529" s="33"/>
      <c r="F1529" s="33"/>
      <c r="G1529" s="33"/>
      <c r="I1529" s="33"/>
      <c r="J1529" s="33"/>
      <c r="K1529" s="33"/>
      <c r="L1529" s="33"/>
      <c r="N1529" s="33"/>
      <c r="P1529" s="33"/>
      <c r="Q1529" s="33"/>
      <c r="R1529" s="33"/>
      <c r="T1529" s="33"/>
      <c r="U1529" s="33"/>
      <c r="V1529" s="33"/>
      <c r="W1529" s="33"/>
      <c r="X1529" s="33"/>
      <c r="Y1529" s="33"/>
      <c r="Z1529" s="33"/>
      <c r="AA1529" s="33"/>
      <c r="AE1529" s="33"/>
      <c r="AF1529" s="33"/>
    </row>
    <row r="1530" spans="5:32" x14ac:dyDescent="0.35">
      <c r="E1530" s="33"/>
      <c r="F1530" s="33"/>
      <c r="G1530" s="33"/>
      <c r="I1530" s="33"/>
      <c r="J1530" s="33"/>
      <c r="K1530" s="33"/>
      <c r="L1530" s="33"/>
      <c r="N1530" s="33"/>
      <c r="P1530" s="33"/>
      <c r="Q1530" s="33"/>
      <c r="R1530" s="33"/>
      <c r="T1530" s="33"/>
      <c r="U1530" s="33"/>
      <c r="V1530" s="33"/>
      <c r="W1530" s="33"/>
      <c r="X1530" s="33"/>
      <c r="Y1530" s="33"/>
      <c r="Z1530" s="33"/>
      <c r="AA1530" s="33"/>
      <c r="AE1530" s="33"/>
      <c r="AF1530" s="33"/>
    </row>
    <row r="1531" spans="5:32" x14ac:dyDescent="0.35">
      <c r="E1531" s="33"/>
      <c r="F1531" s="33"/>
      <c r="G1531" s="33"/>
      <c r="I1531" s="33"/>
      <c r="J1531" s="33"/>
      <c r="K1531" s="33"/>
      <c r="L1531" s="33"/>
      <c r="N1531" s="33"/>
      <c r="P1531" s="33"/>
      <c r="Q1531" s="33"/>
      <c r="R1531" s="33"/>
      <c r="T1531" s="33"/>
      <c r="U1531" s="33"/>
      <c r="V1531" s="33"/>
      <c r="W1531" s="33"/>
      <c r="X1531" s="33"/>
      <c r="Y1531" s="33"/>
      <c r="Z1531" s="33"/>
      <c r="AA1531" s="33"/>
      <c r="AE1531" s="33"/>
      <c r="AF1531" s="33"/>
    </row>
    <row r="1532" spans="5:32" x14ac:dyDescent="0.35">
      <c r="E1532" s="33"/>
      <c r="F1532" s="33"/>
      <c r="G1532" s="33"/>
      <c r="I1532" s="33"/>
      <c r="J1532" s="33"/>
      <c r="K1532" s="33"/>
      <c r="L1532" s="33"/>
      <c r="N1532" s="33"/>
      <c r="P1532" s="33"/>
      <c r="Q1532" s="33"/>
      <c r="R1532" s="33"/>
      <c r="T1532" s="33"/>
      <c r="U1532" s="33"/>
      <c r="V1532" s="33"/>
      <c r="W1532" s="33"/>
      <c r="X1532" s="33"/>
      <c r="Y1532" s="33"/>
      <c r="Z1532" s="33"/>
      <c r="AA1532" s="33"/>
      <c r="AE1532" s="33"/>
      <c r="AF1532" s="33"/>
    </row>
    <row r="1533" spans="5:32" x14ac:dyDescent="0.35">
      <c r="E1533" s="33"/>
      <c r="F1533" s="33"/>
      <c r="G1533" s="33"/>
      <c r="I1533" s="33"/>
      <c r="J1533" s="33"/>
      <c r="K1533" s="33"/>
      <c r="L1533" s="33"/>
      <c r="N1533" s="33"/>
      <c r="P1533" s="33"/>
      <c r="Q1533" s="33"/>
      <c r="R1533" s="33"/>
      <c r="T1533" s="33"/>
      <c r="U1533" s="33"/>
      <c r="V1533" s="33"/>
      <c r="W1533" s="33"/>
      <c r="X1533" s="33"/>
      <c r="Y1533" s="33"/>
      <c r="Z1533" s="33"/>
      <c r="AA1533" s="33"/>
      <c r="AE1533" s="33"/>
      <c r="AF1533" s="33"/>
    </row>
    <row r="1534" spans="5:32" x14ac:dyDescent="0.35">
      <c r="E1534" s="33"/>
      <c r="F1534" s="33"/>
      <c r="G1534" s="33"/>
      <c r="I1534" s="33"/>
      <c r="J1534" s="33"/>
      <c r="K1534" s="33"/>
      <c r="L1534" s="33"/>
      <c r="N1534" s="33"/>
      <c r="P1534" s="33"/>
      <c r="Q1534" s="33"/>
      <c r="R1534" s="33"/>
      <c r="T1534" s="33"/>
      <c r="U1534" s="33"/>
      <c r="V1534" s="33"/>
      <c r="W1534" s="33"/>
      <c r="X1534" s="33"/>
      <c r="Y1534" s="33"/>
      <c r="Z1534" s="33"/>
      <c r="AA1534" s="33"/>
      <c r="AE1534" s="33"/>
      <c r="AF1534" s="33"/>
    </row>
    <row r="1535" spans="5:32" x14ac:dyDescent="0.35">
      <c r="E1535" s="33"/>
      <c r="F1535" s="33"/>
      <c r="G1535" s="33"/>
      <c r="I1535" s="33"/>
      <c r="J1535" s="33"/>
      <c r="K1535" s="33"/>
      <c r="L1535" s="33"/>
      <c r="N1535" s="33"/>
      <c r="P1535" s="33"/>
      <c r="Q1535" s="33"/>
      <c r="R1535" s="33"/>
      <c r="T1535" s="33"/>
      <c r="U1535" s="33"/>
      <c r="V1535" s="33"/>
      <c r="W1535" s="33"/>
      <c r="X1535" s="33"/>
      <c r="Y1535" s="33"/>
      <c r="Z1535" s="33"/>
      <c r="AA1535" s="33"/>
      <c r="AE1535" s="33"/>
      <c r="AF1535" s="33"/>
    </row>
    <row r="1536" spans="5:32" x14ac:dyDescent="0.35">
      <c r="E1536" s="33"/>
      <c r="F1536" s="33"/>
      <c r="G1536" s="33"/>
      <c r="I1536" s="33"/>
      <c r="J1536" s="33"/>
      <c r="K1536" s="33"/>
      <c r="L1536" s="33"/>
      <c r="N1536" s="33"/>
      <c r="P1536" s="33"/>
      <c r="Q1536" s="33"/>
      <c r="R1536" s="33"/>
      <c r="T1536" s="33"/>
      <c r="U1536" s="33"/>
      <c r="V1536" s="33"/>
      <c r="W1536" s="33"/>
      <c r="X1536" s="33"/>
      <c r="Y1536" s="33"/>
      <c r="Z1536" s="33"/>
      <c r="AA1536" s="33"/>
      <c r="AE1536" s="33"/>
      <c r="AF1536" s="33"/>
    </row>
    <row r="1537" spans="5:32" x14ac:dyDescent="0.35">
      <c r="E1537" s="33"/>
      <c r="F1537" s="33"/>
      <c r="G1537" s="33"/>
      <c r="I1537" s="33"/>
      <c r="J1537" s="33"/>
      <c r="K1537" s="33"/>
      <c r="L1537" s="33"/>
      <c r="N1537" s="33"/>
      <c r="P1537" s="33"/>
      <c r="Q1537" s="33"/>
      <c r="R1537" s="33"/>
      <c r="T1537" s="33"/>
      <c r="U1537" s="33"/>
      <c r="V1537" s="33"/>
      <c r="W1537" s="33"/>
      <c r="X1537" s="33"/>
      <c r="Y1537" s="33"/>
      <c r="Z1537" s="33"/>
      <c r="AA1537" s="33"/>
      <c r="AE1537" s="33"/>
      <c r="AF1537" s="33"/>
    </row>
    <row r="1538" spans="5:32" x14ac:dyDescent="0.35">
      <c r="E1538" s="33"/>
      <c r="F1538" s="33"/>
      <c r="G1538" s="33"/>
      <c r="I1538" s="33"/>
      <c r="J1538" s="33"/>
      <c r="K1538" s="33"/>
      <c r="L1538" s="33"/>
      <c r="N1538" s="33"/>
      <c r="P1538" s="33"/>
      <c r="Q1538" s="33"/>
      <c r="R1538" s="33"/>
      <c r="T1538" s="33"/>
      <c r="U1538" s="33"/>
      <c r="V1538" s="33"/>
      <c r="W1538" s="33"/>
      <c r="X1538" s="33"/>
      <c r="Y1538" s="33"/>
      <c r="Z1538" s="33"/>
      <c r="AA1538" s="33"/>
      <c r="AE1538" s="33"/>
      <c r="AF1538" s="33"/>
    </row>
    <row r="1539" spans="5:32" x14ac:dyDescent="0.35">
      <c r="E1539" s="33"/>
      <c r="F1539" s="33"/>
      <c r="G1539" s="33"/>
      <c r="I1539" s="33"/>
      <c r="J1539" s="33"/>
      <c r="K1539" s="33"/>
      <c r="L1539" s="33"/>
      <c r="N1539" s="33"/>
      <c r="P1539" s="33"/>
      <c r="Q1539" s="33"/>
      <c r="R1539" s="33"/>
      <c r="T1539" s="33"/>
      <c r="U1539" s="33"/>
      <c r="V1539" s="33"/>
      <c r="W1539" s="33"/>
      <c r="X1539" s="33"/>
      <c r="Y1539" s="33"/>
      <c r="Z1539" s="33"/>
      <c r="AA1539" s="33"/>
      <c r="AE1539" s="33"/>
      <c r="AF1539" s="33"/>
    </row>
    <row r="1540" spans="5:32" x14ac:dyDescent="0.35">
      <c r="E1540" s="33"/>
      <c r="F1540" s="33"/>
      <c r="G1540" s="33"/>
      <c r="I1540" s="33"/>
      <c r="J1540" s="33"/>
      <c r="K1540" s="33"/>
      <c r="L1540" s="33"/>
      <c r="N1540" s="33"/>
      <c r="P1540" s="33"/>
      <c r="Q1540" s="33"/>
      <c r="R1540" s="33"/>
      <c r="T1540" s="33"/>
      <c r="U1540" s="33"/>
      <c r="V1540" s="33"/>
      <c r="W1540" s="33"/>
      <c r="X1540" s="33"/>
      <c r="Y1540" s="33"/>
      <c r="Z1540" s="33"/>
      <c r="AA1540" s="33"/>
      <c r="AE1540" s="33"/>
      <c r="AF1540" s="33"/>
    </row>
    <row r="1541" spans="5:32" x14ac:dyDescent="0.35">
      <c r="E1541" s="33"/>
      <c r="F1541" s="33"/>
      <c r="G1541" s="33"/>
      <c r="I1541" s="33"/>
      <c r="J1541" s="33"/>
      <c r="K1541" s="33"/>
      <c r="L1541" s="33"/>
      <c r="N1541" s="33"/>
      <c r="P1541" s="33"/>
      <c r="Q1541" s="33"/>
      <c r="R1541" s="33"/>
      <c r="T1541" s="33"/>
      <c r="U1541" s="33"/>
      <c r="V1541" s="33"/>
      <c r="W1541" s="33"/>
      <c r="X1541" s="33"/>
      <c r="Y1541" s="33"/>
      <c r="Z1541" s="33"/>
      <c r="AA1541" s="33"/>
      <c r="AE1541" s="33"/>
      <c r="AF1541" s="33"/>
    </row>
    <row r="1542" spans="5:32" x14ac:dyDescent="0.35">
      <c r="E1542" s="33"/>
      <c r="F1542" s="33"/>
      <c r="G1542" s="33"/>
      <c r="I1542" s="33"/>
      <c r="J1542" s="33"/>
      <c r="K1542" s="33"/>
      <c r="L1542" s="33"/>
      <c r="N1542" s="33"/>
      <c r="P1542" s="33"/>
      <c r="Q1542" s="33"/>
      <c r="R1542" s="33"/>
      <c r="T1542" s="33"/>
      <c r="U1542" s="33"/>
      <c r="V1542" s="33"/>
      <c r="W1542" s="33"/>
      <c r="X1542" s="33"/>
      <c r="Y1542" s="33"/>
      <c r="Z1542" s="33"/>
      <c r="AA1542" s="33"/>
      <c r="AE1542" s="33"/>
      <c r="AF1542" s="33"/>
    </row>
    <row r="1543" spans="5:32" x14ac:dyDescent="0.35">
      <c r="E1543" s="33"/>
      <c r="F1543" s="33"/>
      <c r="G1543" s="33"/>
      <c r="I1543" s="33"/>
      <c r="J1543" s="33"/>
      <c r="K1543" s="33"/>
      <c r="L1543" s="33"/>
      <c r="N1543" s="33"/>
      <c r="P1543" s="33"/>
      <c r="Q1543" s="33"/>
      <c r="R1543" s="33"/>
      <c r="T1543" s="33"/>
      <c r="U1543" s="33"/>
      <c r="V1543" s="33"/>
      <c r="W1543" s="33"/>
      <c r="X1543" s="33"/>
      <c r="Y1543" s="33"/>
      <c r="Z1543" s="33"/>
      <c r="AA1543" s="33"/>
      <c r="AE1543" s="33"/>
      <c r="AF1543" s="33"/>
    </row>
    <row r="1544" spans="5:32" x14ac:dyDescent="0.35">
      <c r="E1544" s="33"/>
      <c r="F1544" s="33"/>
      <c r="G1544" s="33"/>
      <c r="I1544" s="33"/>
      <c r="J1544" s="33"/>
      <c r="K1544" s="33"/>
      <c r="L1544" s="33"/>
      <c r="N1544" s="33"/>
      <c r="P1544" s="33"/>
      <c r="Q1544" s="33"/>
      <c r="R1544" s="33"/>
      <c r="T1544" s="33"/>
      <c r="U1544" s="33"/>
      <c r="V1544" s="33"/>
      <c r="W1544" s="33"/>
      <c r="X1544" s="33"/>
      <c r="Y1544" s="33"/>
      <c r="Z1544" s="33"/>
      <c r="AA1544" s="33"/>
      <c r="AE1544" s="33"/>
      <c r="AF1544" s="33"/>
    </row>
    <row r="1545" spans="5:32" x14ac:dyDescent="0.35">
      <c r="E1545" s="33"/>
      <c r="F1545" s="33"/>
      <c r="G1545" s="33"/>
      <c r="I1545" s="33"/>
      <c r="J1545" s="33"/>
      <c r="K1545" s="33"/>
      <c r="L1545" s="33"/>
      <c r="N1545" s="33"/>
      <c r="P1545" s="33"/>
      <c r="Q1545" s="33"/>
      <c r="R1545" s="33"/>
      <c r="T1545" s="33"/>
      <c r="U1545" s="33"/>
      <c r="V1545" s="33"/>
      <c r="W1545" s="33"/>
      <c r="X1545" s="33"/>
      <c r="Y1545" s="33"/>
      <c r="Z1545" s="33"/>
      <c r="AA1545" s="33"/>
      <c r="AE1545" s="33"/>
      <c r="AF1545" s="33"/>
    </row>
    <row r="1546" spans="5:32" x14ac:dyDescent="0.35">
      <c r="E1546" s="33"/>
      <c r="F1546" s="33"/>
      <c r="G1546" s="33"/>
      <c r="I1546" s="33"/>
      <c r="J1546" s="33"/>
      <c r="K1546" s="33"/>
      <c r="L1546" s="33"/>
      <c r="N1546" s="33"/>
      <c r="P1546" s="33"/>
      <c r="Q1546" s="33"/>
      <c r="R1546" s="33"/>
      <c r="T1546" s="33"/>
      <c r="U1546" s="33"/>
      <c r="V1546" s="33"/>
      <c r="W1546" s="33"/>
      <c r="X1546" s="33"/>
      <c r="Y1546" s="33"/>
      <c r="Z1546" s="33"/>
      <c r="AA1546" s="33"/>
      <c r="AE1546" s="33"/>
      <c r="AF1546" s="33"/>
    </row>
    <row r="1547" spans="5:32" x14ac:dyDescent="0.35">
      <c r="E1547" s="33"/>
      <c r="F1547" s="33"/>
      <c r="G1547" s="33"/>
      <c r="I1547" s="33"/>
      <c r="J1547" s="33"/>
      <c r="K1547" s="33"/>
      <c r="L1547" s="33"/>
      <c r="N1547" s="33"/>
      <c r="P1547" s="33"/>
      <c r="Q1547" s="33"/>
      <c r="R1547" s="33"/>
      <c r="T1547" s="33"/>
      <c r="U1547" s="33"/>
      <c r="V1547" s="33"/>
      <c r="W1547" s="33"/>
      <c r="X1547" s="33"/>
      <c r="Y1547" s="33"/>
      <c r="Z1547" s="33"/>
      <c r="AA1547" s="33"/>
      <c r="AE1547" s="33"/>
      <c r="AF1547" s="33"/>
    </row>
    <row r="1548" spans="5:32" x14ac:dyDescent="0.35">
      <c r="E1548" s="33"/>
      <c r="F1548" s="33"/>
      <c r="G1548" s="33"/>
      <c r="I1548" s="33"/>
      <c r="J1548" s="33"/>
      <c r="K1548" s="33"/>
      <c r="L1548" s="33"/>
      <c r="N1548" s="33"/>
      <c r="P1548" s="33"/>
      <c r="Q1548" s="33"/>
      <c r="R1548" s="33"/>
      <c r="T1548" s="33"/>
      <c r="U1548" s="33"/>
      <c r="V1548" s="33"/>
      <c r="W1548" s="33"/>
      <c r="X1548" s="33"/>
      <c r="Y1548" s="33"/>
      <c r="Z1548" s="33"/>
      <c r="AA1548" s="33"/>
      <c r="AE1548" s="33"/>
      <c r="AF1548" s="33"/>
    </row>
    <row r="1549" spans="5:32" x14ac:dyDescent="0.35">
      <c r="E1549" s="33"/>
      <c r="F1549" s="33"/>
      <c r="G1549" s="33"/>
      <c r="I1549" s="33"/>
      <c r="J1549" s="33"/>
      <c r="K1549" s="33"/>
      <c r="L1549" s="33"/>
      <c r="N1549" s="33"/>
      <c r="P1549" s="33"/>
      <c r="Q1549" s="33"/>
      <c r="R1549" s="33"/>
      <c r="T1549" s="33"/>
      <c r="U1549" s="33"/>
      <c r="V1549" s="33"/>
      <c r="W1549" s="33"/>
      <c r="X1549" s="33"/>
      <c r="Y1549" s="33"/>
      <c r="Z1549" s="33"/>
      <c r="AA1549" s="33"/>
      <c r="AE1549" s="33"/>
      <c r="AF1549" s="33"/>
    </row>
    <row r="1550" spans="5:32" x14ac:dyDescent="0.35">
      <c r="E1550" s="33"/>
      <c r="F1550" s="33"/>
      <c r="G1550" s="33"/>
      <c r="I1550" s="33"/>
      <c r="J1550" s="33"/>
      <c r="K1550" s="33"/>
      <c r="L1550" s="33"/>
      <c r="N1550" s="33"/>
      <c r="P1550" s="33"/>
      <c r="Q1550" s="33"/>
      <c r="R1550" s="33"/>
      <c r="T1550" s="33"/>
      <c r="U1550" s="33"/>
      <c r="V1550" s="33"/>
      <c r="W1550" s="33"/>
      <c r="X1550" s="33"/>
      <c r="Y1550" s="33"/>
      <c r="Z1550" s="33"/>
      <c r="AA1550" s="33"/>
      <c r="AE1550" s="33"/>
      <c r="AF1550" s="33"/>
    </row>
    <row r="1551" spans="5:32" x14ac:dyDescent="0.35">
      <c r="E1551" s="33"/>
      <c r="F1551" s="33"/>
      <c r="G1551" s="33"/>
      <c r="I1551" s="33"/>
      <c r="J1551" s="33"/>
      <c r="K1551" s="33"/>
      <c r="L1551" s="33"/>
      <c r="N1551" s="33"/>
      <c r="P1551" s="33"/>
      <c r="Q1551" s="33"/>
      <c r="R1551" s="33"/>
      <c r="T1551" s="33"/>
      <c r="U1551" s="33"/>
      <c r="V1551" s="33"/>
      <c r="W1551" s="33"/>
      <c r="X1551" s="33"/>
      <c r="Y1551" s="33"/>
      <c r="Z1551" s="33"/>
      <c r="AA1551" s="33"/>
      <c r="AE1551" s="33"/>
      <c r="AF1551" s="33"/>
    </row>
    <row r="1552" spans="5:32" x14ac:dyDescent="0.35">
      <c r="E1552" s="33"/>
      <c r="F1552" s="33"/>
      <c r="G1552" s="33"/>
      <c r="I1552" s="33"/>
      <c r="J1552" s="33"/>
      <c r="K1552" s="33"/>
      <c r="L1552" s="33"/>
      <c r="N1552" s="33"/>
      <c r="P1552" s="33"/>
      <c r="Q1552" s="33"/>
      <c r="R1552" s="33"/>
      <c r="T1552" s="33"/>
      <c r="U1552" s="33"/>
      <c r="V1552" s="33"/>
      <c r="W1552" s="33"/>
      <c r="X1552" s="33"/>
      <c r="Y1552" s="33"/>
      <c r="Z1552" s="33"/>
      <c r="AA1552" s="33"/>
      <c r="AE1552" s="33"/>
      <c r="AF1552" s="33"/>
    </row>
    <row r="1553" spans="5:32" x14ac:dyDescent="0.35">
      <c r="E1553" s="33"/>
      <c r="F1553" s="33"/>
      <c r="G1553" s="33"/>
      <c r="I1553" s="33"/>
      <c r="J1553" s="33"/>
      <c r="K1553" s="33"/>
      <c r="L1553" s="33"/>
      <c r="N1553" s="33"/>
      <c r="P1553" s="33"/>
      <c r="Q1553" s="33"/>
      <c r="R1553" s="33"/>
      <c r="T1553" s="33"/>
      <c r="U1553" s="33"/>
      <c r="V1553" s="33"/>
      <c r="W1553" s="33"/>
      <c r="X1553" s="33"/>
      <c r="Y1553" s="33"/>
      <c r="Z1553" s="33"/>
      <c r="AA1553" s="33"/>
      <c r="AE1553" s="33"/>
      <c r="AF1553" s="33"/>
    </row>
    <row r="1554" spans="5:32" x14ac:dyDescent="0.35">
      <c r="E1554" s="33"/>
      <c r="F1554" s="33"/>
      <c r="G1554" s="33"/>
      <c r="I1554" s="33"/>
      <c r="J1554" s="33"/>
      <c r="K1554" s="33"/>
      <c r="L1554" s="33"/>
      <c r="N1554" s="33"/>
      <c r="P1554" s="33"/>
      <c r="Q1554" s="33"/>
      <c r="R1554" s="33"/>
      <c r="T1554" s="33"/>
      <c r="U1554" s="33"/>
      <c r="V1554" s="33"/>
      <c r="W1554" s="33"/>
      <c r="X1554" s="33"/>
      <c r="Y1554" s="33"/>
      <c r="Z1554" s="33"/>
      <c r="AA1554" s="33"/>
      <c r="AE1554" s="33"/>
      <c r="AF1554" s="33"/>
    </row>
    <row r="1555" spans="5:32" x14ac:dyDescent="0.35">
      <c r="E1555" s="33"/>
      <c r="F1555" s="33"/>
      <c r="G1555" s="33"/>
      <c r="I1555" s="33"/>
      <c r="J1555" s="33"/>
      <c r="K1555" s="33"/>
      <c r="L1555" s="33"/>
      <c r="N1555" s="33"/>
      <c r="P1555" s="33"/>
      <c r="Q1555" s="33"/>
      <c r="R1555" s="33"/>
      <c r="T1555" s="33"/>
      <c r="U1555" s="33"/>
      <c r="V1555" s="33"/>
      <c r="W1555" s="33"/>
      <c r="X1555" s="33"/>
      <c r="Y1555" s="33"/>
      <c r="Z1555" s="33"/>
      <c r="AA1555" s="33"/>
      <c r="AE1555" s="33"/>
      <c r="AF1555" s="33"/>
    </row>
    <row r="1556" spans="5:32" x14ac:dyDescent="0.35">
      <c r="E1556" s="33"/>
      <c r="F1556" s="33"/>
      <c r="G1556" s="33"/>
      <c r="I1556" s="33"/>
      <c r="J1556" s="33"/>
      <c r="K1556" s="33"/>
      <c r="L1556" s="33"/>
      <c r="N1556" s="33"/>
      <c r="P1556" s="33"/>
      <c r="Q1556" s="33"/>
      <c r="R1556" s="33"/>
      <c r="T1556" s="33"/>
      <c r="U1556" s="33"/>
      <c r="V1556" s="33"/>
      <c r="W1556" s="33"/>
      <c r="X1556" s="33"/>
      <c r="Y1556" s="33"/>
      <c r="Z1556" s="33"/>
      <c r="AA1556" s="33"/>
      <c r="AE1556" s="33"/>
      <c r="AF1556" s="33"/>
    </row>
    <row r="1557" spans="5:32" x14ac:dyDescent="0.35">
      <c r="E1557" s="33"/>
      <c r="F1557" s="33"/>
      <c r="G1557" s="33"/>
      <c r="I1557" s="33"/>
      <c r="J1557" s="33"/>
      <c r="K1557" s="33"/>
      <c r="L1557" s="33"/>
      <c r="N1557" s="33"/>
      <c r="P1557" s="33"/>
      <c r="Q1557" s="33"/>
      <c r="R1557" s="33"/>
      <c r="T1557" s="33"/>
      <c r="U1557" s="33"/>
      <c r="V1557" s="33"/>
      <c r="W1557" s="33"/>
      <c r="X1557" s="33"/>
      <c r="Y1557" s="33"/>
      <c r="Z1557" s="33"/>
      <c r="AA1557" s="33"/>
      <c r="AE1557" s="33"/>
      <c r="AF1557" s="33"/>
    </row>
    <row r="1558" spans="5:32" x14ac:dyDescent="0.35">
      <c r="E1558" s="33"/>
      <c r="F1558" s="33"/>
      <c r="G1558" s="33"/>
      <c r="I1558" s="33"/>
      <c r="J1558" s="33"/>
      <c r="K1558" s="33"/>
      <c r="L1558" s="33"/>
      <c r="N1558" s="33"/>
      <c r="P1558" s="33"/>
      <c r="Q1558" s="33"/>
      <c r="R1558" s="33"/>
      <c r="T1558" s="33"/>
      <c r="U1558" s="33"/>
      <c r="V1558" s="33"/>
      <c r="W1558" s="33"/>
      <c r="X1558" s="33"/>
      <c r="Y1558" s="33"/>
      <c r="Z1558" s="33"/>
      <c r="AA1558" s="33"/>
      <c r="AE1558" s="33"/>
      <c r="AF1558" s="33"/>
    </row>
    <row r="1559" spans="5:32" x14ac:dyDescent="0.35">
      <c r="E1559" s="33"/>
      <c r="F1559" s="33"/>
      <c r="G1559" s="33"/>
      <c r="I1559" s="33"/>
      <c r="J1559" s="33"/>
      <c r="K1559" s="33"/>
      <c r="L1559" s="33"/>
      <c r="N1559" s="33"/>
      <c r="P1559" s="33"/>
      <c r="Q1559" s="33"/>
      <c r="R1559" s="33"/>
      <c r="T1559" s="33"/>
      <c r="U1559" s="33"/>
      <c r="V1559" s="33"/>
      <c r="W1559" s="33"/>
      <c r="X1559" s="33"/>
      <c r="Y1559" s="33"/>
      <c r="Z1559" s="33"/>
      <c r="AA1559" s="33"/>
      <c r="AE1559" s="33"/>
      <c r="AF1559" s="33"/>
    </row>
    <row r="1560" spans="5:32" x14ac:dyDescent="0.35">
      <c r="E1560" s="33"/>
      <c r="F1560" s="33"/>
      <c r="G1560" s="33"/>
      <c r="I1560" s="33"/>
      <c r="J1560" s="33"/>
      <c r="K1560" s="33"/>
      <c r="L1560" s="33"/>
      <c r="N1560" s="33"/>
      <c r="P1560" s="33"/>
      <c r="Q1560" s="33"/>
      <c r="R1560" s="33"/>
      <c r="T1560" s="33"/>
      <c r="U1560" s="33"/>
      <c r="V1560" s="33"/>
      <c r="W1560" s="33"/>
      <c r="X1560" s="33"/>
      <c r="Y1560" s="33"/>
      <c r="Z1560" s="33"/>
      <c r="AA1560" s="33"/>
      <c r="AE1560" s="33"/>
      <c r="AF1560" s="33"/>
    </row>
    <row r="1561" spans="5:32" x14ac:dyDescent="0.35">
      <c r="E1561" s="33"/>
      <c r="F1561" s="33"/>
      <c r="G1561" s="33"/>
      <c r="I1561" s="33"/>
      <c r="J1561" s="33"/>
      <c r="K1561" s="33"/>
      <c r="L1561" s="33"/>
      <c r="N1561" s="33"/>
      <c r="P1561" s="33"/>
      <c r="Q1561" s="33"/>
      <c r="R1561" s="33"/>
      <c r="T1561" s="33"/>
      <c r="U1561" s="33"/>
      <c r="V1561" s="33"/>
      <c r="W1561" s="33"/>
      <c r="X1561" s="33"/>
      <c r="Y1561" s="33"/>
      <c r="Z1561" s="33"/>
      <c r="AA1561" s="33"/>
      <c r="AE1561" s="33"/>
      <c r="AF1561" s="33"/>
    </row>
    <row r="1562" spans="5:32" x14ac:dyDescent="0.35">
      <c r="E1562" s="33"/>
      <c r="F1562" s="33"/>
      <c r="G1562" s="33"/>
      <c r="I1562" s="33"/>
      <c r="J1562" s="33"/>
      <c r="K1562" s="33"/>
      <c r="L1562" s="33"/>
      <c r="N1562" s="33"/>
      <c r="P1562" s="33"/>
      <c r="Q1562" s="33"/>
      <c r="R1562" s="33"/>
      <c r="T1562" s="33"/>
      <c r="U1562" s="33"/>
      <c r="V1562" s="33"/>
      <c r="W1562" s="33"/>
      <c r="X1562" s="33"/>
      <c r="Y1562" s="33"/>
      <c r="Z1562" s="33"/>
      <c r="AA1562" s="33"/>
      <c r="AE1562" s="33"/>
      <c r="AF1562" s="33"/>
    </row>
    <row r="1563" spans="5:32" x14ac:dyDescent="0.35">
      <c r="E1563" s="33"/>
      <c r="F1563" s="33"/>
      <c r="G1563" s="33"/>
      <c r="I1563" s="33"/>
      <c r="J1563" s="33"/>
      <c r="K1563" s="33"/>
      <c r="L1563" s="33"/>
      <c r="N1563" s="33"/>
      <c r="P1563" s="33"/>
      <c r="Q1563" s="33"/>
      <c r="R1563" s="33"/>
      <c r="T1563" s="33"/>
      <c r="U1563" s="33"/>
      <c r="V1563" s="33"/>
      <c r="W1563" s="33"/>
      <c r="X1563" s="33"/>
      <c r="Y1563" s="33"/>
      <c r="Z1563" s="33"/>
      <c r="AA1563" s="33"/>
      <c r="AE1563" s="33"/>
      <c r="AF1563" s="33"/>
    </row>
    <row r="1564" spans="5:32" x14ac:dyDescent="0.35">
      <c r="E1564" s="33"/>
      <c r="F1564" s="33"/>
      <c r="G1564" s="33"/>
      <c r="I1564" s="33"/>
      <c r="J1564" s="33"/>
      <c r="K1564" s="33"/>
      <c r="L1564" s="33"/>
      <c r="N1564" s="33"/>
      <c r="P1564" s="33"/>
      <c r="Q1564" s="33"/>
      <c r="R1564" s="33"/>
      <c r="T1564" s="33"/>
      <c r="U1564" s="33"/>
      <c r="V1564" s="33"/>
      <c r="W1564" s="33"/>
      <c r="X1564" s="33"/>
      <c r="Y1564" s="33"/>
      <c r="Z1564" s="33"/>
      <c r="AA1564" s="33"/>
      <c r="AE1564" s="33"/>
      <c r="AF1564" s="33"/>
    </row>
    <row r="1565" spans="5:32" x14ac:dyDescent="0.35">
      <c r="E1565" s="33"/>
      <c r="F1565" s="33"/>
      <c r="G1565" s="33"/>
      <c r="I1565" s="33"/>
      <c r="J1565" s="33"/>
      <c r="K1565" s="33"/>
      <c r="L1565" s="33"/>
      <c r="N1565" s="33"/>
      <c r="P1565" s="33"/>
      <c r="Q1565" s="33"/>
      <c r="R1565" s="33"/>
      <c r="T1565" s="33"/>
      <c r="U1565" s="33"/>
      <c r="V1565" s="33"/>
      <c r="W1565" s="33"/>
      <c r="X1565" s="33"/>
      <c r="Y1565" s="33"/>
      <c r="Z1565" s="33"/>
      <c r="AA1565" s="33"/>
      <c r="AE1565" s="33"/>
      <c r="AF1565" s="33"/>
    </row>
    <row r="1566" spans="5:32" x14ac:dyDescent="0.35">
      <c r="E1566" s="33"/>
      <c r="F1566" s="33"/>
      <c r="G1566" s="33"/>
      <c r="I1566" s="33"/>
      <c r="J1566" s="33"/>
      <c r="K1566" s="33"/>
      <c r="L1566" s="33"/>
      <c r="N1566" s="33"/>
      <c r="P1566" s="33"/>
      <c r="Q1566" s="33"/>
      <c r="R1566" s="33"/>
      <c r="T1566" s="33"/>
      <c r="U1566" s="33"/>
      <c r="V1566" s="33"/>
      <c r="W1566" s="33"/>
      <c r="X1566" s="33"/>
      <c r="Y1566" s="33"/>
      <c r="Z1566" s="33"/>
      <c r="AA1566" s="33"/>
      <c r="AE1566" s="33"/>
      <c r="AF1566" s="33"/>
    </row>
  </sheetData>
  <sheetProtection algorithmName="SHA-512" hashValue="Pd+cuejVWvKtikWS7To3z8twI4OYpO0g+UvQ1Aa0NcYYy5xkmrbPZqw5uXvB+93T7gEOtsdq8z+YyPT9R0Grfw==" saltValue="n3sf+LbVVZr0T96l7XeZ+w==" spinCount="100000" sheet="1" objects="1" scenarios="1" formatColumns="0" formatRows="0" sort="0" autoFilter="0" pivotTables="0"/>
  <autoFilter ref="AO19:AO115" xr:uid="{00000000-0009-0000-0000-000003000000}"/>
  <customSheetViews>
    <customSheetView guid="{B6F95747-A95D-4983-B52C-5BC2F9CF367C}" scale="85" showPageBreaks="1" fitToPage="1" printArea="1" showAutoFilter="1" view="pageBreakPreview" topLeftCell="A13">
      <pane xSplit="2" topLeftCell="C1" activePane="topRight" state="frozen"/>
      <selection pane="topRight" activeCell="AC18" sqref="AC18"/>
      <colBreaks count="1" manualBreakCount="1">
        <brk id="20" max="1048575" man="1"/>
      </colBreaks>
      <pageMargins left="0.7" right="0.7" top="0.75" bottom="0.75" header="0.3" footer="0.3"/>
      <pageSetup paperSize="9" scale="26" fitToWidth="0" orientation="landscape" verticalDpi="0" r:id="rId1"/>
      <autoFilter ref="AB18:AB88" xr:uid="{00000000-0000-0000-0000-000000000000}"/>
    </customSheetView>
  </customSheetViews>
  <mergeCells count="57">
    <mergeCell ref="A94:A104"/>
    <mergeCell ref="A116:C116"/>
    <mergeCell ref="B119:I119"/>
    <mergeCell ref="A119:A120"/>
    <mergeCell ref="C6:D6"/>
    <mergeCell ref="E6:H6"/>
    <mergeCell ref="A105:A115"/>
    <mergeCell ref="A20:A30"/>
    <mergeCell ref="A31:A41"/>
    <mergeCell ref="A42:A72"/>
    <mergeCell ref="A83:A93"/>
    <mergeCell ref="A14:B14"/>
    <mergeCell ref="E7:G7"/>
    <mergeCell ref="E8:G8"/>
    <mergeCell ref="E9:G9"/>
    <mergeCell ref="E10:G10"/>
    <mergeCell ref="E11:G11"/>
    <mergeCell ref="W18:AA18"/>
    <mergeCell ref="R18:V18"/>
    <mergeCell ref="M18:Q18"/>
    <mergeCell ref="H18:L18"/>
    <mergeCell ref="D18:G18"/>
    <mergeCell ref="E12:G12"/>
    <mergeCell ref="E13:G13"/>
    <mergeCell ref="E14:G14"/>
    <mergeCell ref="J12:L12"/>
    <mergeCell ref="J13:L13"/>
    <mergeCell ref="J14:L14"/>
    <mergeCell ref="O12:Q12"/>
    <mergeCell ref="O13:Q13"/>
    <mergeCell ref="O14:Q14"/>
    <mergeCell ref="C3:R3"/>
    <mergeCell ref="B1:R2"/>
    <mergeCell ref="C4:R4"/>
    <mergeCell ref="AG18:AG19"/>
    <mergeCell ref="A73:A82"/>
    <mergeCell ref="W12:AB12"/>
    <mergeCell ref="W13:AB13"/>
    <mergeCell ref="W7:AB7"/>
    <mergeCell ref="W8:AB8"/>
    <mergeCell ref="W9:AB9"/>
    <mergeCell ref="W10:AB10"/>
    <mergeCell ref="W11:AB11"/>
    <mergeCell ref="M6:N6"/>
    <mergeCell ref="O6:R6"/>
    <mergeCell ref="S6:T6"/>
    <mergeCell ref="AB18:AF18"/>
    <mergeCell ref="I6:L6"/>
    <mergeCell ref="J7:L7"/>
    <mergeCell ref="J8:L8"/>
    <mergeCell ref="J9:L9"/>
    <mergeCell ref="J11:L11"/>
    <mergeCell ref="O7:Q7"/>
    <mergeCell ref="O8:Q8"/>
    <mergeCell ref="O9:Q9"/>
    <mergeCell ref="O10:Q10"/>
    <mergeCell ref="O11:Q11"/>
  </mergeCells>
  <conditionalFormatting sqref="N20:N93 N105:N116 O116">
    <cfRule type="expression" dxfId="151" priority="291">
      <formula>N20/M20*100&lt;81</formula>
    </cfRule>
    <cfRule type="expression" dxfId="150" priority="292">
      <formula>N20/M20*100&gt;119</formula>
    </cfRule>
  </conditionalFormatting>
  <conditionalFormatting sqref="O20:O93 O105:O116">
    <cfRule type="expression" dxfId="149" priority="289">
      <formula>IF(N20=0,O20/M20*100&lt;81,O20/N20*100&lt;81)</formula>
    </cfRule>
    <cfRule type="expression" dxfId="148" priority="290">
      <formula>IF(N20=0,O20/M20*100&gt;119,O20/N20*100&gt;119)</formula>
    </cfRule>
  </conditionalFormatting>
  <conditionalFormatting sqref="S20:S93 S105:S115">
    <cfRule type="expression" dxfId="147" priority="287">
      <formula>S20/R20*100&lt;81</formula>
    </cfRule>
    <cfRule type="expression" dxfId="146" priority="288">
      <formula>S20/R20*100&gt;119</formula>
    </cfRule>
  </conditionalFormatting>
  <conditionalFormatting sqref="T20:T93 T105:T115">
    <cfRule type="expression" dxfId="145" priority="285">
      <formula>IF(S20=0,T20/R20*100&lt;81,T20/S20*100&lt;81)</formula>
    </cfRule>
    <cfRule type="expression" dxfId="144" priority="286">
      <formula>IF(S20=0,T20/R20*100&gt;119,T20/S20*100&gt;119)</formula>
    </cfRule>
  </conditionalFormatting>
  <conditionalFormatting sqref="X20:X93 X105:X115">
    <cfRule type="expression" dxfId="143" priority="283">
      <formula>X20/W20*100&lt;81</formula>
    </cfRule>
    <cfRule type="expression" dxfId="142" priority="284">
      <formula>X20/W20*100&gt;119</formula>
    </cfRule>
  </conditionalFormatting>
  <conditionalFormatting sqref="Y20:Y93 Y105:Y115">
    <cfRule type="expression" dxfId="141" priority="281">
      <formula>IF(X20=0,Y20/W20*100&lt;81,Y20/X20*100&lt;81)</formula>
    </cfRule>
    <cfRule type="expression" dxfId="140" priority="282">
      <formula>IF(X20=0,Y20/W20*100&gt;119,Y20/X20*100&gt;119)</formula>
    </cfRule>
  </conditionalFormatting>
  <conditionalFormatting sqref="E20:E93 E105:E116">
    <cfRule type="expression" dxfId="139" priority="458">
      <formula>E20/D20*100&lt;81</formula>
    </cfRule>
    <cfRule type="expression" dxfId="138" priority="459">
      <formula>E20/D20*100&gt;119</formula>
    </cfRule>
  </conditionalFormatting>
  <conditionalFormatting sqref="I20:I93 I105:I116">
    <cfRule type="expression" dxfId="137" priority="297">
      <formula>I20/H20*100&lt;81</formula>
    </cfRule>
    <cfRule type="expression" dxfId="136" priority="298">
      <formula>I20/H20*100&gt;119</formula>
    </cfRule>
  </conditionalFormatting>
  <conditionalFormatting sqref="J20:J93 J105:J116">
    <cfRule type="expression" dxfId="135" priority="295">
      <formula>IF(I20=0,J20/H20*100&lt;81,J20/I20*100&lt;81)</formula>
    </cfRule>
    <cfRule type="expression" dxfId="134" priority="296">
      <formula>IF(I20=0,J20/H20*100&gt;119,J20/I20*100&gt;119)</formula>
    </cfRule>
  </conditionalFormatting>
  <conditionalFormatting sqref="AD20:AD93 AD105:AD116">
    <cfRule type="expression" dxfId="133" priority="177">
      <formula>IF(AC20=0,AD20/AB20*100&gt;119,AD20/AC20*100&gt;119)</formula>
    </cfRule>
    <cfRule type="expression" dxfId="132" priority="178">
      <formula>IF(AC20=0,AD20/AB20*100&lt;81,AD20/AC20*100&lt;81)</formula>
    </cfRule>
  </conditionalFormatting>
  <conditionalFormatting sqref="F20:F93 F105:F116">
    <cfRule type="expression" dxfId="131" priority="175">
      <formula>F20&lt;-0.2</formula>
    </cfRule>
    <cfRule type="expression" dxfId="130" priority="176">
      <formula>F20&gt;0.2</formula>
    </cfRule>
  </conditionalFormatting>
  <conditionalFormatting sqref="G20:G93 G105:G116">
    <cfRule type="expression" dxfId="129" priority="173">
      <formula>E20/D20*100&lt;81</formula>
    </cfRule>
    <cfRule type="expression" dxfId="128" priority="174">
      <formula>E20/D20*100&gt;119</formula>
    </cfRule>
  </conditionalFormatting>
  <conditionalFormatting sqref="P30">
    <cfRule type="expression" dxfId="127" priority="144">
      <formula>P30&lt;-0.2</formula>
    </cfRule>
    <cfRule type="expression" dxfId="126" priority="145">
      <formula>P30&gt;0.2</formula>
    </cfRule>
  </conditionalFormatting>
  <conditionalFormatting sqref="P41">
    <cfRule type="expression" dxfId="125" priority="142">
      <formula>P41&lt;-0.2</formula>
    </cfRule>
    <cfRule type="expression" dxfId="124" priority="143">
      <formula>P41&gt;0.2</formula>
    </cfRule>
  </conditionalFormatting>
  <conditionalFormatting sqref="P72">
    <cfRule type="expression" dxfId="123" priority="140">
      <formula>P72&lt;-0.2</formula>
    </cfRule>
    <cfRule type="expression" dxfId="122" priority="141">
      <formula>P72&gt;0.2</formula>
    </cfRule>
  </conditionalFormatting>
  <conditionalFormatting sqref="P82">
    <cfRule type="expression" dxfId="121" priority="138">
      <formula>P82&lt;-0.2</formula>
    </cfRule>
    <cfRule type="expression" dxfId="120" priority="139">
      <formula>P82&gt;0.2</formula>
    </cfRule>
  </conditionalFormatting>
  <conditionalFormatting sqref="P93">
    <cfRule type="expression" dxfId="119" priority="136">
      <formula>P93&lt;-0.2</formula>
    </cfRule>
    <cfRule type="expression" dxfId="118" priority="137">
      <formula>P93&gt;0.2</formula>
    </cfRule>
  </conditionalFormatting>
  <conditionalFormatting sqref="K20:K93 K105:K116">
    <cfRule type="expression" dxfId="117" priority="153">
      <formula>K20&lt;-0.2</formula>
    </cfRule>
    <cfRule type="expression" dxfId="116" priority="154">
      <formula>K20&gt;0.2</formula>
    </cfRule>
  </conditionalFormatting>
  <conditionalFormatting sqref="P116">
    <cfRule type="expression" dxfId="115" priority="132">
      <formula>P116&lt;-0.2</formula>
    </cfRule>
    <cfRule type="expression" dxfId="114" priority="133">
      <formula>P116&gt;0.2</formula>
    </cfRule>
  </conditionalFormatting>
  <conditionalFormatting sqref="Q20:Q93 Q105:Q116">
    <cfRule type="expression" dxfId="113" priority="146">
      <formula>O20/N20*100&lt;81</formula>
    </cfRule>
    <cfRule type="expression" dxfId="112" priority="147">
      <formula>O20/N20*100&gt;119</formula>
    </cfRule>
  </conditionalFormatting>
  <conditionalFormatting sqref="P20:P93 P105:P116">
    <cfRule type="expression" dxfId="111" priority="148">
      <formula>P20&lt;-0.2</formula>
    </cfRule>
    <cfRule type="expression" dxfId="110" priority="149">
      <formula>P20&gt;0.2</formula>
    </cfRule>
  </conditionalFormatting>
  <conditionalFormatting sqref="L20:L93 L105:L116">
    <cfRule type="expression" dxfId="109" priority="151">
      <formula>J20/I20*100&lt;81</formula>
    </cfRule>
    <cfRule type="expression" dxfId="108" priority="152">
      <formula>J20/I20*100&gt;119</formula>
    </cfRule>
  </conditionalFormatting>
  <conditionalFormatting sqref="P115">
    <cfRule type="expression" dxfId="107" priority="134">
      <formula>P115&lt;-0.2</formula>
    </cfRule>
    <cfRule type="expression" dxfId="106" priority="135">
      <formula>P115&gt;0.2</formula>
    </cfRule>
  </conditionalFormatting>
  <conditionalFormatting sqref="U20:U93 U105:U116">
    <cfRule type="expression" dxfId="105" priority="129">
      <formula>U20&lt;-0.2</formula>
    </cfRule>
    <cfRule type="expression" dxfId="104" priority="130">
      <formula>U20&gt;0.2</formula>
    </cfRule>
  </conditionalFormatting>
  <conditionalFormatting sqref="Z20:Z93 Z105:Z116">
    <cfRule type="expression" dxfId="103" priority="124">
      <formula>Z20&lt;-0.2</formula>
    </cfRule>
    <cfRule type="expression" dxfId="102" priority="125">
      <formula>Z20&gt;0.2</formula>
    </cfRule>
  </conditionalFormatting>
  <conditionalFormatting sqref="V20:V93 V105:V116">
    <cfRule type="expression" dxfId="101" priority="127">
      <formula>T20/S20*100&lt;81</formula>
    </cfRule>
    <cfRule type="expression" dxfId="100" priority="128">
      <formula>T20/S20*100&gt;119</formula>
    </cfRule>
  </conditionalFormatting>
  <conditionalFormatting sqref="AA20:AA93 AA105:AA116">
    <cfRule type="expression" dxfId="99" priority="122">
      <formula>Y20/X20*100&lt;81</formula>
    </cfRule>
    <cfRule type="expression" dxfId="98" priority="123">
      <formula>Y20/X20*100&gt;119</formula>
    </cfRule>
  </conditionalFormatting>
  <conditionalFormatting sqref="AF20:AF93 AF105:AF116">
    <cfRule type="expression" dxfId="97" priority="118">
      <formula>AD20/AC20*100&lt;81</formula>
    </cfRule>
    <cfRule type="expression" dxfId="96" priority="119">
      <formula>AD20/AC20*100&gt;119</formula>
    </cfRule>
  </conditionalFormatting>
  <conditionalFormatting sqref="AE20:AE93 AE105:AE116">
    <cfRule type="expression" dxfId="95" priority="120">
      <formula>AE20&lt;-0.2</formula>
    </cfRule>
    <cfRule type="expression" dxfId="94" priority="121">
      <formula>AE20&gt;0.2</formula>
    </cfRule>
  </conditionalFormatting>
  <conditionalFormatting sqref="AC20:AC29 AC105:AC114 AC83:AC92 AC73:AC81 AC42:AC71 AC31:AC40">
    <cfRule type="expression" dxfId="93" priority="116">
      <formula>AC20/AB20*100&lt;81</formula>
    </cfRule>
    <cfRule type="expression" dxfId="92" priority="117">
      <formula>AC20/AB20*100&gt;119</formula>
    </cfRule>
  </conditionalFormatting>
  <conditionalFormatting sqref="AC116">
    <cfRule type="expression" dxfId="91" priority="114">
      <formula>AC116/AB116*100&lt;81</formula>
    </cfRule>
    <cfRule type="expression" dxfId="90" priority="115">
      <formula>AC116/AB116*100&gt;119</formula>
    </cfRule>
  </conditionalFormatting>
  <conditionalFormatting sqref="AC115">
    <cfRule type="expression" dxfId="89" priority="112">
      <formula>AC115/AB115*100&lt;81</formula>
    </cfRule>
    <cfRule type="expression" dxfId="88" priority="113">
      <formula>AC115/AB115*100&gt;119</formula>
    </cfRule>
  </conditionalFormatting>
  <conditionalFormatting sqref="AC93">
    <cfRule type="expression" dxfId="87" priority="110">
      <formula>AC93/AB93*100&lt;81</formula>
    </cfRule>
    <cfRule type="expression" dxfId="86" priority="111">
      <formula>AC93/AB93*100&gt;119</formula>
    </cfRule>
  </conditionalFormatting>
  <conditionalFormatting sqref="AC82">
    <cfRule type="expression" dxfId="85" priority="108">
      <formula>AC82/AB82*100&lt;81</formula>
    </cfRule>
    <cfRule type="expression" dxfId="84" priority="109">
      <formula>AC82/AB82*100&gt;119</formula>
    </cfRule>
  </conditionalFormatting>
  <conditionalFormatting sqref="AC72">
    <cfRule type="expression" dxfId="83" priority="106">
      <formula>AC72/AB72*100&lt;81</formula>
    </cfRule>
    <cfRule type="expression" dxfId="82" priority="107">
      <formula>AC72/AB72*100&gt;119</formula>
    </cfRule>
  </conditionalFormatting>
  <conditionalFormatting sqref="AC41">
    <cfRule type="expression" dxfId="81" priority="104">
      <formula>AC41/AB41*100&lt;81</formula>
    </cfRule>
    <cfRule type="expression" dxfId="80" priority="105">
      <formula>AC41/AB41*100&gt;119</formula>
    </cfRule>
  </conditionalFormatting>
  <conditionalFormatting sqref="AC30">
    <cfRule type="expression" dxfId="79" priority="102">
      <formula>AC30/AB30*100&lt;81</formula>
    </cfRule>
    <cfRule type="expression" dxfId="78" priority="103">
      <formula>AC30/AB30*100&gt;119</formula>
    </cfRule>
  </conditionalFormatting>
  <conditionalFormatting sqref="I94:I104">
    <cfRule type="expression" dxfId="77" priority="100">
      <formula>I94/H94*100&lt;81</formula>
    </cfRule>
    <cfRule type="expression" dxfId="76" priority="101">
      <formula>I94/H94*100&gt;119</formula>
    </cfRule>
  </conditionalFormatting>
  <conditionalFormatting sqref="J94:J104">
    <cfRule type="expression" dxfId="75" priority="98">
      <formula>IF(I94=0,J94/H94*100&lt;81,J94/I94*100&lt;81)</formula>
    </cfRule>
    <cfRule type="expression" dxfId="74" priority="99">
      <formula>IF(I94=0,J94/H94*100&gt;119,J94/I94*100&gt;119)</formula>
    </cfRule>
  </conditionalFormatting>
  <conditionalFormatting sqref="AD94:AD104">
    <cfRule type="expression" dxfId="73" priority="81">
      <formula>IF(AC94=0,AD94/AB94*100&gt;119,AD94/AC94*100&gt;119)</formula>
    </cfRule>
    <cfRule type="expression" dxfId="72" priority="82">
      <formula>IF(AC94=0,AD94/AB94*100&lt;81,AD94/AC94*100&lt;81)</formula>
    </cfRule>
  </conditionalFormatting>
  <conditionalFormatting sqref="F94:F104">
    <cfRule type="expression" dxfId="71" priority="77">
      <formula>F94&lt;-0.2</formula>
    </cfRule>
    <cfRule type="expression" dxfId="70" priority="80">
      <formula>F94&gt;0.2</formula>
    </cfRule>
  </conditionalFormatting>
  <conditionalFormatting sqref="E104">
    <cfRule type="expression" dxfId="69" priority="78">
      <formula>E104/C104*100&lt;81</formula>
    </cfRule>
    <cfRule type="expression" dxfId="68" priority="79">
      <formula>E104/C104*100&gt;119</formula>
    </cfRule>
  </conditionalFormatting>
  <conditionalFormatting sqref="L94:L104">
    <cfRule type="expression" dxfId="67" priority="71">
      <formula>J94/I94*100&lt;81</formula>
    </cfRule>
    <cfRule type="expression" dxfId="66" priority="72">
      <formula>J94/I94*100&gt;119</formula>
    </cfRule>
  </conditionalFormatting>
  <conditionalFormatting sqref="K94:K104">
    <cfRule type="expression" dxfId="65" priority="73">
      <formula>K94&lt;-0.2</formula>
    </cfRule>
    <cfRule type="expression" dxfId="64" priority="74">
      <formula>K94&gt;0.2</formula>
    </cfRule>
  </conditionalFormatting>
  <conditionalFormatting sqref="AF94:AF104">
    <cfRule type="expression" dxfId="63" priority="53">
      <formula>AD94/AC94*100&lt;81</formula>
    </cfRule>
    <cfRule type="expression" dxfId="62" priority="54">
      <formula>AD94/AC94*100&gt;119</formula>
    </cfRule>
  </conditionalFormatting>
  <conditionalFormatting sqref="AE94:AE104">
    <cfRule type="expression" dxfId="61" priority="55">
      <formula>AE94&lt;-0.2</formula>
    </cfRule>
    <cfRule type="expression" dxfId="60" priority="56">
      <formula>AE94&gt;0.2</formula>
    </cfRule>
  </conditionalFormatting>
  <conditionalFormatting sqref="G94:G104">
    <cfRule type="expression" dxfId="55" priority="460">
      <formula>E94/C94*100&lt;81</formula>
    </cfRule>
    <cfRule type="expression" dxfId="54" priority="461">
      <formula>E94/C94*100&gt;119</formula>
    </cfRule>
  </conditionalFormatting>
  <conditionalFormatting sqref="N94:N104">
    <cfRule type="expression" dxfId="53" priority="47">
      <formula>N94/M94*100&lt;81</formula>
    </cfRule>
    <cfRule type="expression" dxfId="52" priority="48">
      <formula>N94/M94*100&gt;119</formula>
    </cfRule>
  </conditionalFormatting>
  <conditionalFormatting sqref="O94:O104">
    <cfRule type="expression" dxfId="51" priority="45">
      <formula>IF(N94=0,O94/M94*100&lt;81,O94/N94*100&lt;81)</formula>
    </cfRule>
    <cfRule type="expression" dxfId="50" priority="46">
      <formula>IF(N94=0,O94/M94*100&gt;119,O94/N94*100&gt;119)</formula>
    </cfRule>
  </conditionalFormatting>
  <conditionalFormatting sqref="P104">
    <cfRule type="expression" dxfId="49" priority="37">
      <formula>P104&lt;-0.2</formula>
    </cfRule>
    <cfRule type="expression" dxfId="48" priority="38">
      <formula>P104&gt;0.2</formula>
    </cfRule>
  </conditionalFormatting>
  <conditionalFormatting sqref="Q94:Q104">
    <cfRule type="expression" dxfId="47" priority="39">
      <formula>O94/N94*100&lt;81</formula>
    </cfRule>
    <cfRule type="expression" dxfId="46" priority="40">
      <formula>O94/N94*100&gt;119</formula>
    </cfRule>
  </conditionalFormatting>
  <conditionalFormatting sqref="P94:P104">
    <cfRule type="expression" dxfId="45" priority="41">
      <formula>P94&lt;-0.2</formula>
    </cfRule>
    <cfRule type="expression" dxfId="44" priority="42">
      <formula>P94&gt;0.2</formula>
    </cfRule>
  </conditionalFormatting>
  <conditionalFormatting sqref="S94:S104">
    <cfRule type="expression" dxfId="43" priority="35">
      <formula>S94/R94*100&lt;81</formula>
    </cfRule>
    <cfRule type="expression" dxfId="42" priority="36">
      <formula>S94/R94*100&gt;119</formula>
    </cfRule>
  </conditionalFormatting>
  <conditionalFormatting sqref="T94:T104">
    <cfRule type="expression" dxfId="41" priority="33">
      <formula>IF(S94=0,T94/R94*100&lt;81,T94/S94*100&lt;81)</formula>
    </cfRule>
    <cfRule type="expression" dxfId="40" priority="34">
      <formula>IF(S94=0,T94/R94*100&gt;119,T94/S94*100&gt;119)</formula>
    </cfRule>
  </conditionalFormatting>
  <conditionalFormatting sqref="U94:U104">
    <cfRule type="expression" dxfId="39" priority="29">
      <formula>U94&lt;-0.2</formula>
    </cfRule>
    <cfRule type="expression" dxfId="38" priority="30">
      <formula>U94&gt;0.2</formula>
    </cfRule>
  </conditionalFormatting>
  <conditionalFormatting sqref="V94:V104">
    <cfRule type="expression" dxfId="37" priority="27">
      <formula>T94/S94*100&lt;81</formula>
    </cfRule>
    <cfRule type="expression" dxfId="36" priority="28">
      <formula>T94/S94*100&gt;119</formula>
    </cfRule>
  </conditionalFormatting>
  <conditionalFormatting sqref="X94:X104">
    <cfRule type="expression" dxfId="35" priority="25">
      <formula>X94/W94*100&lt;81</formula>
    </cfRule>
    <cfRule type="expression" dxfId="34" priority="26">
      <formula>X94/W94*100&gt;119</formula>
    </cfRule>
  </conditionalFormatting>
  <conditionalFormatting sqref="Y94:Y104">
    <cfRule type="expression" dxfId="33" priority="23">
      <formula>IF(X94=0,Y94/W94*100&lt;81,Y94/X94*100&lt;81)</formula>
    </cfRule>
    <cfRule type="expression" dxfId="32" priority="24">
      <formula>IF(X94=0,Y94/W94*100&gt;119,Y94/X94*100&gt;119)</formula>
    </cfRule>
  </conditionalFormatting>
  <conditionalFormatting sqref="Z94:Z104">
    <cfRule type="expression" dxfId="31" priority="19">
      <formula>Z94&lt;-0.2</formula>
    </cfRule>
    <cfRule type="expression" dxfId="30" priority="20">
      <formula>Z94&gt;0.2</formula>
    </cfRule>
  </conditionalFormatting>
  <conditionalFormatting sqref="AA94:AA104">
    <cfRule type="expression" dxfId="29" priority="17">
      <formula>Y94/X94*100&lt;81</formula>
    </cfRule>
    <cfRule type="expression" dxfId="28" priority="18">
      <formula>Y94/X94*100&gt;119</formula>
    </cfRule>
  </conditionalFormatting>
  <conditionalFormatting sqref="S116:T116">
    <cfRule type="expression" dxfId="27" priority="15">
      <formula>S116/R116*100&lt;81</formula>
    </cfRule>
    <cfRule type="expression" dxfId="26" priority="16">
      <formula>S116/R116*100&gt;119</formula>
    </cfRule>
  </conditionalFormatting>
  <conditionalFormatting sqref="T116">
    <cfRule type="expression" dxfId="25" priority="13">
      <formula>IF(S116=0,T116/R116*100&lt;81,T116/S116*100&lt;81)</formula>
    </cfRule>
    <cfRule type="expression" dxfId="24" priority="14">
      <formula>IF(S116=0,T116/R116*100&gt;119,T116/S116*100&gt;119)</formula>
    </cfRule>
  </conditionalFormatting>
  <conditionalFormatting sqref="X116:Y116">
    <cfRule type="expression" dxfId="23" priority="10">
      <formula>X116/W116*100&lt;81</formula>
    </cfRule>
    <cfRule type="expression" dxfId="22" priority="11">
      <formula>X116/W116*100&gt;119</formula>
    </cfRule>
  </conditionalFormatting>
  <conditionalFormatting sqref="Y116">
    <cfRule type="expression" dxfId="21" priority="8">
      <formula>IF(X116=0,Y116/W116*100&lt;81,Y116/X116*100&lt;81)</formula>
    </cfRule>
    <cfRule type="expression" dxfId="20" priority="9">
      <formula>IF(X116=0,Y116/W116*100&gt;119,Y116/X116*100&gt;119)</formula>
    </cfRule>
  </conditionalFormatting>
  <conditionalFormatting sqref="AC94:AC103">
    <cfRule type="expression" dxfId="5" priority="5">
      <formula>AC94/AB94*100&lt;81</formula>
    </cfRule>
    <cfRule type="expression" dxfId="4" priority="6">
      <formula>AC94/AB94*100&gt;119</formula>
    </cfRule>
  </conditionalFormatting>
  <conditionalFormatting sqref="AC104">
    <cfRule type="expression" dxfId="3" priority="3">
      <formula>AC104/AB104*100&lt;81</formula>
    </cfRule>
    <cfRule type="expression" dxfId="2" priority="4">
      <formula>AC104/AB104*100&gt;119</formula>
    </cfRule>
  </conditionalFormatting>
  <conditionalFormatting sqref="E94:E103">
    <cfRule type="expression" dxfId="1" priority="1">
      <formula>E94/D94*100&lt;81</formula>
    </cfRule>
    <cfRule type="expression" dxfId="0" priority="2">
      <formula>E94/D94*100&gt;119</formula>
    </cfRule>
  </conditionalFormatting>
  <dataValidations count="3">
    <dataValidation type="whole" allowBlank="1" showInputMessage="1" showErrorMessage="1" sqref="C8:C13 M8:M13 E8:E13 I8:I13 O8:O13" xr:uid="{00000000-0002-0000-0300-000000000000}">
      <formula1>0</formula1>
      <formula2>9999999</formula2>
    </dataValidation>
    <dataValidation type="decimal" allowBlank="1" showInputMessage="1" showErrorMessage="1" sqref="E31:E40 J31:J40 E73:E81 J73:J81 J83:J92 O73:O81 T73:T81 Y73:Y81 T83:T92 Y83:Y92 O83:O92 E83:E92 J105:J114 O105:O114 T105:T114 Y105:Y114 E105:E114 J20:J29 O20:O29 T20:T29 Y20:Y29 Y31:Y40 E20:E29 O31:O40 T31:T40 E42:E71 Y42:Y71 T42:T71 O42:O71 J42:J71 J94:J103 O94:O103 T94:T103 E94:E103 Y94:Y103" xr:uid="{00000000-0002-0000-0300-000001000000}">
      <formula1>0</formula1>
      <formula2>9999999</formula2>
    </dataValidation>
    <dataValidation type="decimal" allowBlank="1" showInputMessage="1" showErrorMessage="1" sqref="D8:D13 H8:H13 R8:R13 N8:N13 J8:J13" xr:uid="{00000000-0002-0000-0300-000002000000}">
      <formula1>0</formula1>
      <formula2>999999999</formula2>
    </dataValidation>
  </dataValidations>
  <pageMargins left="0.7" right="0.7" top="0.75" bottom="0.75" header="0.3" footer="0.3"/>
  <pageSetup paperSize="9" scale="26" fitToWidth="0" orientation="landscape" verticalDpi="0" r:id="rId2"/>
  <colBreaks count="1" manualBreakCount="1">
    <brk id="33" max="1048575" man="1"/>
  </colBreaks>
  <drawing r:id="rId3"/>
  <extLst>
    <ext xmlns:x14="http://schemas.microsoft.com/office/spreadsheetml/2009/9/main" uri="{78C0D931-6437-407d-A8EE-F0AAD7539E65}">
      <x14:conditionalFormattings>
        <x14:conditionalFormatting xmlns:xm="http://schemas.microsoft.com/office/excel/2006/main">
          <x14:cfRule type="expression" priority="226" id="{3EC16E04-3955-4CA0-B1B7-F025B74130AD}">
            <xm:f>'Start up budget'!$F$121&lt;1</xm:f>
            <x14:dxf>
              <fill>
                <patternFill patternType="gray125">
                  <bgColor theme="0" tint="-0.34998626667073579"/>
                </patternFill>
              </fill>
            </x14:dxf>
          </x14:cfRule>
          <xm:sqref>M18 M19:Q93 M105:Q116</xm:sqref>
        </x14:conditionalFormatting>
        <x14:conditionalFormatting xmlns:xm="http://schemas.microsoft.com/office/excel/2006/main">
          <x14:cfRule type="expression" priority="225" id="{17001CCB-C3EF-4E8F-BDC3-1B49D0393101}">
            <xm:f>'Start up budget'!$G$121&lt;1</xm:f>
            <x14:dxf>
              <fill>
                <patternFill patternType="gray125">
                  <bgColor theme="0" tint="-0.34998626667073579"/>
                </patternFill>
              </fill>
            </x14:dxf>
          </x14:cfRule>
          <xm:sqref>R18 R19:V93 R105:V115 R116 U116:V116</xm:sqref>
        </x14:conditionalFormatting>
        <x14:conditionalFormatting xmlns:xm="http://schemas.microsoft.com/office/excel/2006/main">
          <x14:cfRule type="expression" priority="224" id="{92FD1901-F796-41D1-8AD5-2CEE861C4AC5}">
            <xm:f>'Start up budget'!$H$121&lt;1</xm:f>
            <x14:dxf>
              <fill>
                <patternFill patternType="gray125">
                  <bgColor theme="0" tint="-0.34998626667073579"/>
                </patternFill>
              </fill>
            </x14:dxf>
          </x14:cfRule>
          <xm:sqref>W18 W19:AA93 W105:AA115 W116 Z116:AA116</xm:sqref>
        </x14:conditionalFormatting>
        <x14:conditionalFormatting xmlns:xm="http://schemas.microsoft.com/office/excel/2006/main">
          <x14:cfRule type="expression" priority="150" id="{97B6B1B6-6DD4-4DC6-B098-774286611D59}">
            <xm:f>'L:\Grants\2 Templates Forms and Guidelines\New reporting templates 2017\[Financial template - no partners.xlsx]Start up budget'!#REF!&lt;1</xm:f>
            <x14:dxf>
              <fill>
                <patternFill patternType="gray125">
                  <bgColor theme="0" tint="-0.34998626667073579"/>
                </patternFill>
              </fill>
            </x14:dxf>
          </x14:cfRule>
          <xm:sqref>P19:Q93 P105:Q116</xm:sqref>
        </x14:conditionalFormatting>
        <x14:conditionalFormatting xmlns:xm="http://schemas.microsoft.com/office/excel/2006/main">
          <x14:cfRule type="expression" priority="131" id="{291F49FC-6621-4A11-8A73-E01C8C429AF8}">
            <xm:f>'L:\Grants\2 Templates Forms and Guidelines\New reporting templates 2017\[Financial template - no partners.xlsx]Start up budget'!#REF!&lt;1</xm:f>
            <x14:dxf>
              <fill>
                <patternFill patternType="gray125">
                  <bgColor theme="0" tint="-0.34998626667073579"/>
                </patternFill>
              </fill>
            </x14:dxf>
          </x14:cfRule>
          <xm:sqref>U19:V93 U105:V116</xm:sqref>
        </x14:conditionalFormatting>
        <x14:conditionalFormatting xmlns:xm="http://schemas.microsoft.com/office/excel/2006/main">
          <x14:cfRule type="expression" priority="126" id="{C003186A-9FCF-4161-9646-F6C736FD2BC9}">
            <xm:f>'L:\Grants\2 Templates Forms and Guidelines\New reporting templates 2017\[Financial template - no partners.xlsx]Start up budget'!#REF!&lt;1</xm:f>
            <x14:dxf>
              <fill>
                <patternFill patternType="gray125">
                  <bgColor theme="0" tint="-0.34998626667073579"/>
                </patternFill>
              </fill>
            </x14:dxf>
          </x14:cfRule>
          <xm:sqref>Z19:AA93 Z105:AA116</xm:sqref>
        </x14:conditionalFormatting>
        <x14:conditionalFormatting xmlns:xm="http://schemas.microsoft.com/office/excel/2006/main">
          <x14:cfRule type="expression" priority="44" id="{3CBF8B73-D172-43AD-9C3C-01BF354C68C7}">
            <xm:f>'Start up budget'!$F$121&lt;1</xm:f>
            <x14:dxf>
              <fill>
                <patternFill patternType="gray125">
                  <bgColor theme="0" tint="-0.34998626667073579"/>
                </patternFill>
              </fill>
            </x14:dxf>
          </x14:cfRule>
          <xm:sqref>M94:Q104</xm:sqref>
        </x14:conditionalFormatting>
        <x14:conditionalFormatting xmlns:xm="http://schemas.microsoft.com/office/excel/2006/main">
          <x14:cfRule type="expression" priority="43" id="{0C55E9A3-D83B-4AD3-8DDF-4CD9EDB025CB}">
            <xm:f>'L:\Grants\2 Templates Forms and Guidelines\New reporting templates 2017\[Financial template - no partners.xlsx]Start up budget'!#REF!&lt;1</xm:f>
            <x14:dxf>
              <fill>
                <patternFill patternType="gray125">
                  <bgColor theme="0" tint="-0.34998626667073579"/>
                </patternFill>
              </fill>
            </x14:dxf>
          </x14:cfRule>
          <xm:sqref>P94:Q104</xm:sqref>
        </x14:conditionalFormatting>
        <x14:conditionalFormatting xmlns:xm="http://schemas.microsoft.com/office/excel/2006/main">
          <x14:cfRule type="expression" priority="32" id="{45F142DF-3DF0-4AB5-B4D1-496CEBC1692F}">
            <xm:f>'Start up budget'!$G$121&lt;1</xm:f>
            <x14:dxf>
              <fill>
                <patternFill patternType="gray125">
                  <bgColor theme="0" tint="-0.34998626667073579"/>
                </patternFill>
              </fill>
            </x14:dxf>
          </x14:cfRule>
          <xm:sqref>R94:V104</xm:sqref>
        </x14:conditionalFormatting>
        <x14:conditionalFormatting xmlns:xm="http://schemas.microsoft.com/office/excel/2006/main">
          <x14:cfRule type="expression" priority="31" id="{E6B9AA10-F1D9-4D77-95C8-3B5E1A0B9C58}">
            <xm:f>'L:\Grants\2 Templates Forms and Guidelines\New reporting templates 2017\[Financial template - no partners.xlsx]Start up budget'!#REF!&lt;1</xm:f>
            <x14:dxf>
              <fill>
                <patternFill patternType="gray125">
                  <bgColor theme="0" tint="-0.34998626667073579"/>
                </patternFill>
              </fill>
            </x14:dxf>
          </x14:cfRule>
          <xm:sqref>U94:V104</xm:sqref>
        </x14:conditionalFormatting>
        <x14:conditionalFormatting xmlns:xm="http://schemas.microsoft.com/office/excel/2006/main">
          <x14:cfRule type="expression" priority="22" id="{BE165FDB-D98B-4D63-B027-6697BE6668D0}">
            <xm:f>'Start up budget'!$H$121&lt;1</xm:f>
            <x14:dxf>
              <fill>
                <patternFill patternType="gray125">
                  <bgColor theme="0" tint="-0.34998626667073579"/>
                </patternFill>
              </fill>
            </x14:dxf>
          </x14:cfRule>
          <xm:sqref>W94:AA104</xm:sqref>
        </x14:conditionalFormatting>
        <x14:conditionalFormatting xmlns:xm="http://schemas.microsoft.com/office/excel/2006/main">
          <x14:cfRule type="expression" priority="21" id="{2A1DB614-AD76-4C26-B473-24E2F477C7E4}">
            <xm:f>'L:\Grants\2 Templates Forms and Guidelines\New reporting templates 2017\[Financial template - no partners.xlsx]Start up budget'!#REF!&lt;1</xm:f>
            <x14:dxf>
              <fill>
                <patternFill patternType="gray125">
                  <bgColor theme="0" tint="-0.34998626667073579"/>
                </patternFill>
              </fill>
            </x14:dxf>
          </x14:cfRule>
          <xm:sqref>Z94:AA104</xm:sqref>
        </x14:conditionalFormatting>
        <x14:conditionalFormatting xmlns:xm="http://schemas.microsoft.com/office/excel/2006/main">
          <x14:cfRule type="expression" priority="12" id="{D4CB504E-A77F-4AAA-A776-C61D56A937A0}">
            <xm:f>'Start up budget'!$F$121&lt;1</xm:f>
            <x14:dxf>
              <fill>
                <patternFill patternType="gray125">
                  <bgColor theme="0" tint="-0.34998626667073579"/>
                </patternFill>
              </fill>
            </x14:dxf>
          </x14:cfRule>
          <xm:sqref>S116:T116</xm:sqref>
        </x14:conditionalFormatting>
        <x14:conditionalFormatting xmlns:xm="http://schemas.microsoft.com/office/excel/2006/main">
          <x14:cfRule type="expression" priority="7" id="{3AA45BDF-3F3D-4138-A753-55F0F6AECF12}">
            <xm:f>'Start up budget'!$F$121&lt;1</xm:f>
            <x14:dxf>
              <fill>
                <patternFill patternType="gray125">
                  <bgColor theme="0" tint="-0.34998626667073579"/>
                </patternFill>
              </fill>
            </x14:dxf>
          </x14:cfRule>
          <xm:sqref>X116:Y116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9"/>
  <sheetViews>
    <sheetView zoomScale="70" zoomScaleNormal="70" zoomScaleSheetLayoutView="70" workbookViewId="0">
      <selection activeCell="Q25" sqref="Q25"/>
    </sheetView>
  </sheetViews>
  <sheetFormatPr defaultRowHeight="14.5" x14ac:dyDescent="0.35"/>
  <cols>
    <col min="1" max="1" width="21.54296875" customWidth="1"/>
    <col min="2" max="18" width="12.453125" customWidth="1"/>
    <col min="19" max="50" width="9.1796875" style="5"/>
  </cols>
  <sheetData>
    <row r="1" spans="1:18" ht="15.75" customHeight="1" thickTop="1" x14ac:dyDescent="0.35">
      <c r="A1" s="282"/>
      <c r="B1" s="432" t="s">
        <v>150</v>
      </c>
      <c r="C1" s="432"/>
      <c r="D1" s="432"/>
      <c r="E1" s="432"/>
      <c r="F1" s="432"/>
      <c r="G1" s="432"/>
      <c r="H1" s="432"/>
      <c r="I1" s="432"/>
      <c r="J1" s="432"/>
      <c r="K1" s="432"/>
      <c r="L1" s="432"/>
      <c r="M1" s="432"/>
      <c r="N1" s="432"/>
      <c r="O1" s="432"/>
      <c r="P1" s="284"/>
      <c r="Q1" s="284"/>
      <c r="R1" s="285"/>
    </row>
    <row r="2" spans="1:18" ht="53.25" customHeight="1" x14ac:dyDescent="0.35">
      <c r="A2" s="283"/>
      <c r="B2" s="433"/>
      <c r="C2" s="433"/>
      <c r="D2" s="433"/>
      <c r="E2" s="433"/>
      <c r="F2" s="433"/>
      <c r="G2" s="433"/>
      <c r="H2" s="433"/>
      <c r="I2" s="433"/>
      <c r="J2" s="433"/>
      <c r="K2" s="433"/>
      <c r="L2" s="433"/>
      <c r="M2" s="433"/>
      <c r="N2" s="433"/>
      <c r="O2" s="433"/>
      <c r="P2" s="286"/>
      <c r="Q2" s="286"/>
      <c r="R2" s="287"/>
    </row>
    <row r="3" spans="1:18" x14ac:dyDescent="0.35">
      <c r="A3" s="313"/>
      <c r="B3" s="314"/>
      <c r="C3" s="314"/>
      <c r="D3" s="314"/>
      <c r="E3" s="314"/>
      <c r="F3" s="314"/>
      <c r="G3" s="314"/>
      <c r="H3" s="314"/>
      <c r="I3" s="314"/>
      <c r="J3" s="314"/>
      <c r="K3" s="314"/>
      <c r="L3" s="314"/>
      <c r="M3" s="314"/>
      <c r="N3" s="314"/>
      <c r="O3" s="314"/>
      <c r="P3" s="314"/>
      <c r="Q3" s="314"/>
      <c r="R3" s="315"/>
    </row>
    <row r="4" spans="1:18" ht="21.5" thickBot="1" x14ac:dyDescent="0.55000000000000004">
      <c r="A4" s="312" t="s">
        <v>95</v>
      </c>
      <c r="B4" s="314"/>
      <c r="C4" s="314"/>
      <c r="D4" s="314"/>
      <c r="E4" s="314"/>
      <c r="F4" s="314"/>
      <c r="G4" s="314"/>
      <c r="H4" s="314"/>
      <c r="I4" s="314"/>
      <c r="J4" s="314"/>
      <c r="K4" s="314"/>
      <c r="L4" s="314"/>
      <c r="M4" s="314"/>
      <c r="N4" s="314"/>
      <c r="O4" s="314"/>
      <c r="P4" s="314"/>
      <c r="Q4" s="314"/>
      <c r="R4" s="315"/>
    </row>
    <row r="5" spans="1:18" ht="29.5" thickBot="1" x14ac:dyDescent="0.4">
      <c r="A5" s="15"/>
      <c r="B5" s="6" t="s">
        <v>96</v>
      </c>
      <c r="C5" s="7" t="s">
        <v>97</v>
      </c>
      <c r="D5" s="6" t="s">
        <v>98</v>
      </c>
      <c r="E5" s="7" t="s">
        <v>99</v>
      </c>
      <c r="F5" s="6" t="s">
        <v>100</v>
      </c>
      <c r="G5" s="7" t="s">
        <v>101</v>
      </c>
      <c r="H5" s="6" t="s">
        <v>102</v>
      </c>
      <c r="I5" s="7" t="s">
        <v>103</v>
      </c>
      <c r="J5" s="6" t="s">
        <v>104</v>
      </c>
      <c r="K5" s="7" t="s">
        <v>105</v>
      </c>
      <c r="L5" s="6" t="s">
        <v>106</v>
      </c>
      <c r="M5" s="7" t="s">
        <v>107</v>
      </c>
      <c r="N5" s="314"/>
      <c r="O5" s="314"/>
      <c r="P5" s="314"/>
      <c r="Q5" s="314"/>
      <c r="R5" s="315"/>
    </row>
    <row r="6" spans="1:18" ht="15" thickBot="1" x14ac:dyDescent="0.4">
      <c r="A6" s="16" t="s">
        <v>108</v>
      </c>
      <c r="B6" s="8">
        <f>'Annual Reporting'!C14</f>
        <v>0</v>
      </c>
      <c r="C6" s="9">
        <f>'Annual Reporting'!D14</f>
        <v>0</v>
      </c>
      <c r="D6" s="8">
        <f>'Annual Reporting'!E14</f>
        <v>0</v>
      </c>
      <c r="E6" s="9">
        <f>'Annual Reporting'!H14</f>
        <v>0</v>
      </c>
      <c r="F6" s="8">
        <f>'Annual Reporting'!I14</f>
        <v>0</v>
      </c>
      <c r="G6" s="9">
        <f>'Annual Reporting'!J14</f>
        <v>0</v>
      </c>
      <c r="H6" s="8">
        <f>'Annual Reporting'!M14</f>
        <v>0</v>
      </c>
      <c r="I6" s="9">
        <f>'Annual Reporting'!N14</f>
        <v>0</v>
      </c>
      <c r="J6" s="8">
        <f>'Annual Reporting'!O14</f>
        <v>0</v>
      </c>
      <c r="K6" s="9">
        <f>'Annual Reporting'!R14</f>
        <v>0</v>
      </c>
      <c r="L6" s="8">
        <f>'Annual Reporting'!S14</f>
        <v>0</v>
      </c>
      <c r="M6" s="9">
        <f>'Annual Reporting'!T14</f>
        <v>0</v>
      </c>
      <c r="N6" s="314"/>
      <c r="O6" s="314"/>
      <c r="P6" s="314"/>
      <c r="Q6" s="314"/>
      <c r="R6" s="315"/>
    </row>
    <row r="7" spans="1:18" x14ac:dyDescent="0.35">
      <c r="A7" s="313"/>
      <c r="B7" s="314"/>
      <c r="C7" s="314"/>
      <c r="D7" s="314"/>
      <c r="E7" s="314"/>
      <c r="F7" s="314"/>
      <c r="G7" s="314"/>
      <c r="H7" s="314"/>
      <c r="I7" s="314"/>
      <c r="J7" s="314"/>
      <c r="K7" s="314"/>
      <c r="L7" s="314"/>
      <c r="M7" s="314"/>
      <c r="N7" s="314"/>
      <c r="O7" s="314"/>
      <c r="P7" s="314"/>
      <c r="Q7" s="314"/>
      <c r="R7" s="315"/>
    </row>
    <row r="8" spans="1:18" ht="15.75" customHeight="1" x14ac:dyDescent="0.5">
      <c r="A8" s="312" t="s">
        <v>58</v>
      </c>
      <c r="B8" s="314"/>
      <c r="C8" s="314"/>
      <c r="D8" s="314"/>
      <c r="E8" s="314"/>
      <c r="F8" s="314"/>
      <c r="G8" s="314"/>
      <c r="H8" s="314"/>
      <c r="I8" s="314"/>
      <c r="J8" s="314"/>
      <c r="K8" s="314"/>
      <c r="L8" s="314"/>
      <c r="M8" s="314"/>
      <c r="N8" s="314"/>
      <c r="O8" s="314"/>
      <c r="P8" s="314"/>
      <c r="Q8" s="314"/>
      <c r="R8" s="315"/>
    </row>
    <row r="9" spans="1:18" ht="16" thickBot="1" x14ac:dyDescent="0.4">
      <c r="A9" s="316" t="s">
        <v>112</v>
      </c>
      <c r="B9" s="314"/>
      <c r="C9" s="314"/>
      <c r="D9" s="314"/>
      <c r="E9" s="314"/>
      <c r="F9" s="314"/>
      <c r="G9" s="314"/>
      <c r="H9" s="314"/>
      <c r="I9" s="314"/>
      <c r="J9" s="314"/>
      <c r="K9" s="314"/>
      <c r="L9" s="314"/>
      <c r="M9" s="314"/>
      <c r="N9" s="314"/>
      <c r="O9" s="314"/>
      <c r="P9" s="314"/>
      <c r="Q9" s="314"/>
      <c r="R9" s="315"/>
    </row>
    <row r="10" spans="1:18" ht="21.5" thickBot="1" x14ac:dyDescent="0.55000000000000004">
      <c r="A10" s="13"/>
      <c r="B10" s="428" t="s">
        <v>59</v>
      </c>
      <c r="C10" s="431"/>
      <c r="D10" s="428" t="s">
        <v>6</v>
      </c>
      <c r="E10" s="429"/>
      <c r="F10" s="431"/>
      <c r="G10" s="428" t="s">
        <v>7</v>
      </c>
      <c r="H10" s="429"/>
      <c r="I10" s="431"/>
      <c r="J10" s="428" t="s">
        <v>8</v>
      </c>
      <c r="K10" s="429"/>
      <c r="L10" s="431"/>
      <c r="M10" s="428" t="s">
        <v>9</v>
      </c>
      <c r="N10" s="429"/>
      <c r="O10" s="431"/>
      <c r="P10" s="428" t="s">
        <v>10</v>
      </c>
      <c r="Q10" s="429"/>
      <c r="R10" s="430"/>
    </row>
    <row r="11" spans="1:18" ht="45.75" customHeight="1" thickBot="1" x14ac:dyDescent="0.4">
      <c r="A11" s="202" t="s">
        <v>131</v>
      </c>
      <c r="B11" s="25" t="s">
        <v>60</v>
      </c>
      <c r="C11" s="26" t="s">
        <v>61</v>
      </c>
      <c r="D11" s="25" t="s">
        <v>60</v>
      </c>
      <c r="E11" s="27" t="s">
        <v>49</v>
      </c>
      <c r="F11" s="26" t="s">
        <v>61</v>
      </c>
      <c r="G11" s="25" t="s">
        <v>60</v>
      </c>
      <c r="H11" s="27" t="s">
        <v>49</v>
      </c>
      <c r="I11" s="26" t="s">
        <v>61</v>
      </c>
      <c r="J11" s="25" t="s">
        <v>60</v>
      </c>
      <c r="K11" s="27" t="s">
        <v>49</v>
      </c>
      <c r="L11" s="26" t="s">
        <v>61</v>
      </c>
      <c r="M11" s="25" t="s">
        <v>60</v>
      </c>
      <c r="N11" s="27" t="s">
        <v>49</v>
      </c>
      <c r="O11" s="26" t="s">
        <v>61</v>
      </c>
      <c r="P11" s="25" t="s">
        <v>45</v>
      </c>
      <c r="Q11" s="27" t="s">
        <v>63</v>
      </c>
      <c r="R11" s="169" t="s">
        <v>46</v>
      </c>
    </row>
    <row r="12" spans="1:18" ht="15" x14ac:dyDescent="0.35">
      <c r="A12" s="17" t="s">
        <v>0</v>
      </c>
      <c r="B12" s="2">
        <f>'Annual Reporting'!D30</f>
        <v>0</v>
      </c>
      <c r="C12" s="20">
        <f>'Annual Reporting'!E30</f>
        <v>0</v>
      </c>
      <c r="D12" s="2">
        <f>'Annual Reporting'!H30</f>
        <v>0</v>
      </c>
      <c r="E12" s="22">
        <f>'Annual Reporting'!I30</f>
        <v>0</v>
      </c>
      <c r="F12" s="20">
        <f>'Annual Reporting'!J30</f>
        <v>0</v>
      </c>
      <c r="G12" s="2">
        <f>'Annual Reporting'!M30</f>
        <v>0</v>
      </c>
      <c r="H12" s="22">
        <f>'Annual Reporting'!N30</f>
        <v>0</v>
      </c>
      <c r="I12" s="20">
        <f>'Annual Reporting'!O30</f>
        <v>0</v>
      </c>
      <c r="J12" s="2">
        <f>'Annual Reporting'!R30</f>
        <v>0</v>
      </c>
      <c r="K12" s="22">
        <f>'Annual Reporting'!S30</f>
        <v>0</v>
      </c>
      <c r="L12" s="20">
        <f>'Annual Reporting'!T30</f>
        <v>0</v>
      </c>
      <c r="M12" s="2">
        <f>'Annual Reporting'!W30</f>
        <v>0</v>
      </c>
      <c r="N12" s="22">
        <f>'Annual Reporting'!X30</f>
        <v>0</v>
      </c>
      <c r="O12" s="20">
        <f>'Annual Reporting'!Y30</f>
        <v>0</v>
      </c>
      <c r="P12" s="2">
        <f>'Annual Reporting'!AB30</f>
        <v>0</v>
      </c>
      <c r="Q12" s="22">
        <f>'Annual Reporting'!AC30</f>
        <v>0</v>
      </c>
      <c r="R12" s="170">
        <f>'Annual Reporting'!AD30</f>
        <v>0</v>
      </c>
    </row>
    <row r="13" spans="1:18" ht="15" x14ac:dyDescent="0.35">
      <c r="A13" s="18" t="s">
        <v>1</v>
      </c>
      <c r="B13" s="3">
        <f>'Annual Reporting'!D41</f>
        <v>0</v>
      </c>
      <c r="C13" s="10">
        <f>'Annual Reporting'!E41</f>
        <v>0</v>
      </c>
      <c r="D13" s="3">
        <f>'Annual Reporting'!H41</f>
        <v>0</v>
      </c>
      <c r="E13" s="23">
        <f>'Annual Reporting'!I41</f>
        <v>0</v>
      </c>
      <c r="F13" s="10">
        <f>'Annual Reporting'!J41</f>
        <v>0</v>
      </c>
      <c r="G13" s="3">
        <f>'Annual Reporting'!M41</f>
        <v>0</v>
      </c>
      <c r="H13" s="23">
        <f>'Annual Reporting'!N41</f>
        <v>0</v>
      </c>
      <c r="I13" s="10">
        <f>'Annual Reporting'!O41</f>
        <v>0</v>
      </c>
      <c r="J13" s="3">
        <f>'Annual Reporting'!R41</f>
        <v>0</v>
      </c>
      <c r="K13" s="23">
        <f>'Annual Reporting'!S41</f>
        <v>0</v>
      </c>
      <c r="L13" s="10">
        <f>'Annual Reporting'!T41</f>
        <v>0</v>
      </c>
      <c r="M13" s="3">
        <f>'Annual Reporting'!W41</f>
        <v>0</v>
      </c>
      <c r="N13" s="23">
        <f>'Annual Reporting'!X41</f>
        <v>0</v>
      </c>
      <c r="O13" s="10">
        <f>'Annual Reporting'!Y41</f>
        <v>0</v>
      </c>
      <c r="P13" s="3">
        <f>'Annual Reporting'!AB41</f>
        <v>0</v>
      </c>
      <c r="Q13" s="23">
        <f>'Annual Reporting'!AC41</f>
        <v>0</v>
      </c>
      <c r="R13" s="171">
        <f>'Annual Reporting'!AD41</f>
        <v>0</v>
      </c>
    </row>
    <row r="14" spans="1:18" ht="15" x14ac:dyDescent="0.35">
      <c r="A14" s="18" t="s">
        <v>2</v>
      </c>
      <c r="B14" s="3">
        <f>'Annual Reporting'!D72</f>
        <v>0</v>
      </c>
      <c r="C14" s="10">
        <f>'Annual Reporting'!E72</f>
        <v>0</v>
      </c>
      <c r="D14" s="3">
        <f>'Annual Reporting'!H72</f>
        <v>0</v>
      </c>
      <c r="E14" s="23">
        <f>'Annual Reporting'!I72</f>
        <v>0</v>
      </c>
      <c r="F14" s="10">
        <f>'Annual Reporting'!J72</f>
        <v>0</v>
      </c>
      <c r="G14" s="3">
        <f>'Annual Reporting'!M72</f>
        <v>0</v>
      </c>
      <c r="H14" s="23">
        <f>'Annual Reporting'!N72</f>
        <v>0</v>
      </c>
      <c r="I14" s="10">
        <f>'Annual Reporting'!O72</f>
        <v>0</v>
      </c>
      <c r="J14" s="3">
        <f>'Annual Reporting'!R72</f>
        <v>0</v>
      </c>
      <c r="K14" s="23">
        <f>'Annual Reporting'!S72</f>
        <v>0</v>
      </c>
      <c r="L14" s="10">
        <f>'Annual Reporting'!T72</f>
        <v>0</v>
      </c>
      <c r="M14" s="3">
        <f>'Annual Reporting'!W72</f>
        <v>0</v>
      </c>
      <c r="N14" s="23">
        <f>'Annual Reporting'!X72</f>
        <v>0</v>
      </c>
      <c r="O14" s="10">
        <f>'Annual Reporting'!Y72</f>
        <v>0</v>
      </c>
      <c r="P14" s="3">
        <f>'Annual Reporting'!AB72</f>
        <v>0</v>
      </c>
      <c r="Q14" s="23">
        <f>'Annual Reporting'!AC72</f>
        <v>0</v>
      </c>
      <c r="R14" s="171">
        <f>'Annual Reporting'!AD72</f>
        <v>0</v>
      </c>
    </row>
    <row r="15" spans="1:18" ht="30" x14ac:dyDescent="0.35">
      <c r="A15" s="18" t="s">
        <v>3</v>
      </c>
      <c r="B15" s="3">
        <f>'Annual Reporting'!D82</f>
        <v>0</v>
      </c>
      <c r="C15" s="10">
        <f>'Annual Reporting'!E82</f>
        <v>0</v>
      </c>
      <c r="D15" s="3">
        <f>'Annual Reporting'!H82</f>
        <v>0</v>
      </c>
      <c r="E15" s="23">
        <f>'Annual Reporting'!I82</f>
        <v>0</v>
      </c>
      <c r="F15" s="10">
        <f>'Annual Reporting'!J82</f>
        <v>0</v>
      </c>
      <c r="G15" s="3">
        <f>'Annual Reporting'!M82</f>
        <v>0</v>
      </c>
      <c r="H15" s="23">
        <f>'Annual Reporting'!N82</f>
        <v>0</v>
      </c>
      <c r="I15" s="10">
        <f>'Annual Reporting'!O82</f>
        <v>0</v>
      </c>
      <c r="J15" s="3">
        <f>'Annual Reporting'!R82</f>
        <v>0</v>
      </c>
      <c r="K15" s="23">
        <f>'Annual Reporting'!S82</f>
        <v>0</v>
      </c>
      <c r="L15" s="10">
        <f>'Annual Reporting'!T82</f>
        <v>0</v>
      </c>
      <c r="M15" s="3">
        <f>'Annual Reporting'!W82</f>
        <v>0</v>
      </c>
      <c r="N15" s="23">
        <f>'Annual Reporting'!X82</f>
        <v>0</v>
      </c>
      <c r="O15" s="10">
        <f>'Annual Reporting'!Y82</f>
        <v>0</v>
      </c>
      <c r="P15" s="3">
        <f>'Annual Reporting'!AB82</f>
        <v>0</v>
      </c>
      <c r="Q15" s="23">
        <f>'Annual Reporting'!AC82</f>
        <v>0</v>
      </c>
      <c r="R15" s="171">
        <f>'Annual Reporting'!AD82</f>
        <v>0</v>
      </c>
    </row>
    <row r="16" spans="1:18" ht="30" x14ac:dyDescent="0.35">
      <c r="A16" s="18" t="s">
        <v>62</v>
      </c>
      <c r="B16" s="3">
        <f>'Annual Reporting'!D93</f>
        <v>0</v>
      </c>
      <c r="C16" s="10">
        <f>'Annual Reporting'!E93</f>
        <v>0</v>
      </c>
      <c r="D16" s="3">
        <f>'Annual Reporting'!H93</f>
        <v>0</v>
      </c>
      <c r="E16" s="23">
        <f>'Annual Reporting'!I93</f>
        <v>0</v>
      </c>
      <c r="F16" s="10">
        <f>'Annual Reporting'!J93</f>
        <v>0</v>
      </c>
      <c r="G16" s="3">
        <f>'Annual Reporting'!M93</f>
        <v>0</v>
      </c>
      <c r="H16" s="23">
        <f>'Annual Reporting'!N93</f>
        <v>0</v>
      </c>
      <c r="I16" s="10">
        <f>'Annual Reporting'!O93</f>
        <v>0</v>
      </c>
      <c r="J16" s="3">
        <f>'Annual Reporting'!R93</f>
        <v>0</v>
      </c>
      <c r="K16" s="23">
        <f>'Annual Reporting'!S93</f>
        <v>0</v>
      </c>
      <c r="L16" s="10">
        <f>'Annual Reporting'!T93</f>
        <v>0</v>
      </c>
      <c r="M16" s="3">
        <f>'Annual Reporting'!W93</f>
        <v>0</v>
      </c>
      <c r="N16" s="23">
        <f>'Annual Reporting'!X93</f>
        <v>0</v>
      </c>
      <c r="O16" s="10">
        <f>'Annual Reporting'!Y93</f>
        <v>0</v>
      </c>
      <c r="P16" s="3">
        <f>'Annual Reporting'!AB93</f>
        <v>0</v>
      </c>
      <c r="Q16" s="23">
        <f>'Annual Reporting'!AC93</f>
        <v>0</v>
      </c>
      <c r="R16" s="171">
        <f>'Annual Reporting'!AD93</f>
        <v>0</v>
      </c>
    </row>
    <row r="17" spans="1:18" ht="15" x14ac:dyDescent="0.35">
      <c r="A17" s="18" t="s">
        <v>156</v>
      </c>
      <c r="B17" s="3">
        <f>'Annual Reporting'!D104</f>
        <v>0</v>
      </c>
      <c r="C17" s="10">
        <f>'Annual Reporting'!E104</f>
        <v>0</v>
      </c>
      <c r="D17" s="3">
        <f>'Annual Reporting'!H104</f>
        <v>0</v>
      </c>
      <c r="E17" s="23">
        <f>'Annual Reporting'!I104</f>
        <v>0</v>
      </c>
      <c r="F17" s="10">
        <f>'Annual Reporting'!J104</f>
        <v>0</v>
      </c>
      <c r="G17" s="3">
        <f>'Annual Reporting'!M104</f>
        <v>0</v>
      </c>
      <c r="H17" s="23">
        <f>'Annual Reporting'!N104</f>
        <v>0</v>
      </c>
      <c r="I17" s="10">
        <f>'Annual Reporting'!O104</f>
        <v>0</v>
      </c>
      <c r="J17" s="3">
        <f>'Annual Reporting'!R104</f>
        <v>0</v>
      </c>
      <c r="K17" s="23">
        <f>'Annual Reporting'!S104</f>
        <v>0</v>
      </c>
      <c r="L17" s="10">
        <f>'Annual Reporting'!T104</f>
        <v>0</v>
      </c>
      <c r="M17" s="3">
        <f>'Annual Reporting'!W104</f>
        <v>0</v>
      </c>
      <c r="N17" s="23">
        <f>'Annual Reporting'!X104</f>
        <v>0</v>
      </c>
      <c r="O17" s="10">
        <f>'Annual Reporting'!Y104</f>
        <v>0</v>
      </c>
      <c r="P17" s="3">
        <f>'Annual Reporting'!AB104</f>
        <v>0</v>
      </c>
      <c r="Q17" s="23">
        <f>'Annual Reporting'!AC104</f>
        <v>0</v>
      </c>
      <c r="R17" s="171">
        <f>'Annual Reporting'!AD104</f>
        <v>0</v>
      </c>
    </row>
    <row r="18" spans="1:18" ht="15.5" thickBot="1" x14ac:dyDescent="0.4">
      <c r="A18" s="19" t="s">
        <v>4</v>
      </c>
      <c r="B18" s="4">
        <f>'Annual Reporting'!D115</f>
        <v>0</v>
      </c>
      <c r="C18" s="21">
        <f>'Annual Reporting'!E115</f>
        <v>0</v>
      </c>
      <c r="D18" s="4">
        <f>'Annual Reporting'!H115</f>
        <v>0</v>
      </c>
      <c r="E18" s="24">
        <f>'Annual Reporting'!I115</f>
        <v>0</v>
      </c>
      <c r="F18" s="21">
        <f>'Annual Reporting'!J115</f>
        <v>0</v>
      </c>
      <c r="G18" s="4">
        <f>'Annual Reporting'!M115</f>
        <v>0</v>
      </c>
      <c r="H18" s="24">
        <f>'Annual Reporting'!N115</f>
        <v>0</v>
      </c>
      <c r="I18" s="21">
        <f>'Annual Reporting'!O115</f>
        <v>0</v>
      </c>
      <c r="J18" s="4">
        <f>'Annual Reporting'!R115</f>
        <v>0</v>
      </c>
      <c r="K18" s="24">
        <f>'Annual Reporting'!S115</f>
        <v>0</v>
      </c>
      <c r="L18" s="21">
        <f>'Annual Reporting'!T115</f>
        <v>0</v>
      </c>
      <c r="M18" s="4">
        <f>'Annual Reporting'!W115</f>
        <v>0</v>
      </c>
      <c r="N18" s="24">
        <f>'Annual Reporting'!X115</f>
        <v>0</v>
      </c>
      <c r="O18" s="21">
        <f>'Annual Reporting'!Y115</f>
        <v>0</v>
      </c>
      <c r="P18" s="4">
        <f>'Annual Reporting'!AB115</f>
        <v>0</v>
      </c>
      <c r="Q18" s="24">
        <f>'Annual Reporting'!AC115</f>
        <v>0</v>
      </c>
      <c r="R18" s="172">
        <f>'Annual Reporting'!AD115</f>
        <v>0</v>
      </c>
    </row>
    <row r="19" spans="1:18" ht="16" thickBot="1" x14ac:dyDescent="0.4">
      <c r="A19" s="31" t="s">
        <v>11</v>
      </c>
      <c r="B19" s="28">
        <f t="shared" ref="B19:R19" si="0">SUM(B12:B18)</f>
        <v>0</v>
      </c>
      <c r="C19" s="29">
        <f t="shared" si="0"/>
        <v>0</v>
      </c>
      <c r="D19" s="28">
        <f t="shared" si="0"/>
        <v>0</v>
      </c>
      <c r="E19" s="30">
        <f t="shared" si="0"/>
        <v>0</v>
      </c>
      <c r="F19" s="29">
        <f t="shared" si="0"/>
        <v>0</v>
      </c>
      <c r="G19" s="28">
        <f t="shared" si="0"/>
        <v>0</v>
      </c>
      <c r="H19" s="30">
        <f t="shared" si="0"/>
        <v>0</v>
      </c>
      <c r="I19" s="29">
        <f t="shared" si="0"/>
        <v>0</v>
      </c>
      <c r="J19" s="28">
        <f t="shared" si="0"/>
        <v>0</v>
      </c>
      <c r="K19" s="30">
        <f t="shared" si="0"/>
        <v>0</v>
      </c>
      <c r="L19" s="29">
        <f t="shared" si="0"/>
        <v>0</v>
      </c>
      <c r="M19" s="28">
        <f t="shared" si="0"/>
        <v>0</v>
      </c>
      <c r="N19" s="30">
        <f t="shared" si="0"/>
        <v>0</v>
      </c>
      <c r="O19" s="29">
        <f t="shared" si="0"/>
        <v>0</v>
      </c>
      <c r="P19" s="28">
        <f t="shared" si="0"/>
        <v>0</v>
      </c>
      <c r="Q19" s="30">
        <f t="shared" si="0"/>
        <v>0</v>
      </c>
      <c r="R19" s="173">
        <f t="shared" si="0"/>
        <v>0</v>
      </c>
    </row>
    <row r="20" spans="1:18" x14ac:dyDescent="0.35">
      <c r="A20" s="317"/>
      <c r="B20" s="318"/>
      <c r="C20" s="318"/>
      <c r="D20" s="318"/>
      <c r="E20" s="318"/>
      <c r="F20" s="318"/>
      <c r="G20" s="318"/>
      <c r="H20" s="318"/>
      <c r="I20" s="318"/>
      <c r="J20" s="318"/>
      <c r="K20" s="318"/>
      <c r="L20" s="318"/>
      <c r="M20" s="318"/>
      <c r="N20" s="318"/>
      <c r="O20" s="318"/>
      <c r="P20" s="318"/>
      <c r="Q20" s="318"/>
      <c r="R20" s="319"/>
    </row>
    <row r="21" spans="1:18" ht="21" x14ac:dyDescent="0.5">
      <c r="A21" s="312" t="s">
        <v>123</v>
      </c>
      <c r="B21" s="314"/>
      <c r="C21" s="314"/>
      <c r="D21" s="314"/>
      <c r="E21" s="314"/>
      <c r="F21" s="314"/>
      <c r="G21" s="314"/>
      <c r="H21" s="314"/>
      <c r="I21" s="314"/>
      <c r="J21" s="314"/>
      <c r="K21" s="314"/>
      <c r="L21" s="314"/>
      <c r="M21" s="314"/>
      <c r="N21" s="314"/>
      <c r="O21" s="314"/>
      <c r="P21" s="314"/>
      <c r="Q21" s="314"/>
      <c r="R21" s="315"/>
    </row>
    <row r="22" spans="1:18" ht="16" thickBot="1" x14ac:dyDescent="0.4">
      <c r="A22" s="316" t="s">
        <v>112</v>
      </c>
      <c r="B22" s="314"/>
      <c r="C22" s="314"/>
      <c r="D22" s="314"/>
      <c r="E22" s="314"/>
      <c r="F22" s="314"/>
      <c r="G22" s="314"/>
      <c r="H22" s="314"/>
      <c r="I22" s="314"/>
      <c r="J22" s="314"/>
      <c r="K22" s="314"/>
      <c r="L22" s="314"/>
      <c r="M22" s="314"/>
      <c r="N22" s="314"/>
      <c r="O22" s="314"/>
      <c r="P22" s="314"/>
      <c r="Q22" s="314"/>
      <c r="R22" s="315"/>
    </row>
    <row r="23" spans="1:18" ht="21.5" thickBot="1" x14ac:dyDescent="0.55000000000000004">
      <c r="A23" s="312"/>
      <c r="B23" s="428" t="s">
        <v>59</v>
      </c>
      <c r="C23" s="431"/>
      <c r="D23" s="428" t="s">
        <v>6</v>
      </c>
      <c r="E23" s="429"/>
      <c r="F23" s="431"/>
      <c r="G23" s="428" t="s">
        <v>7</v>
      </c>
      <c r="H23" s="429"/>
      <c r="I23" s="431"/>
      <c r="J23" s="428" t="s">
        <v>8</v>
      </c>
      <c r="K23" s="429"/>
      <c r="L23" s="431"/>
      <c r="M23" s="428" t="s">
        <v>9</v>
      </c>
      <c r="N23" s="429"/>
      <c r="O23" s="431"/>
      <c r="P23" s="428" t="s">
        <v>10</v>
      </c>
      <c r="Q23" s="429"/>
      <c r="R23" s="430"/>
    </row>
    <row r="24" spans="1:18" ht="29.5" thickBot="1" x14ac:dyDescent="0.4">
      <c r="A24" s="14"/>
      <c r="B24" s="25" t="s">
        <v>60</v>
      </c>
      <c r="C24" s="26" t="s">
        <v>61</v>
      </c>
      <c r="D24" s="25" t="s">
        <v>60</v>
      </c>
      <c r="E24" s="27" t="s">
        <v>49</v>
      </c>
      <c r="F24" s="26" t="s">
        <v>61</v>
      </c>
      <c r="G24" s="25" t="s">
        <v>60</v>
      </c>
      <c r="H24" s="27" t="s">
        <v>49</v>
      </c>
      <c r="I24" s="26" t="s">
        <v>61</v>
      </c>
      <c r="J24" s="25" t="s">
        <v>60</v>
      </c>
      <c r="K24" s="27" t="s">
        <v>49</v>
      </c>
      <c r="L24" s="26" t="s">
        <v>61</v>
      </c>
      <c r="M24" s="25" t="s">
        <v>60</v>
      </c>
      <c r="N24" s="27" t="s">
        <v>49</v>
      </c>
      <c r="O24" s="26" t="s">
        <v>61</v>
      </c>
      <c r="P24" s="25" t="s">
        <v>45</v>
      </c>
      <c r="Q24" s="27" t="s">
        <v>63</v>
      </c>
      <c r="R24" s="169" t="s">
        <v>46</v>
      </c>
    </row>
    <row r="25" spans="1:18" x14ac:dyDescent="0.35">
      <c r="A25" s="157">
        <f>'Start up budget'!B6</f>
        <v>0</v>
      </c>
      <c r="B25" s="3">
        <f>'Partner spend calculations'!A99</f>
        <v>0</v>
      </c>
      <c r="C25" s="20">
        <f>'Partner spend calculations'!G99</f>
        <v>0</v>
      </c>
      <c r="D25" s="2">
        <f>'Partner spend calculations'!M99</f>
        <v>0</v>
      </c>
      <c r="E25" s="22">
        <f>'Partner spend calculations'!S99</f>
        <v>0</v>
      </c>
      <c r="F25" s="167">
        <f>'Partner spend calculations'!$Y$99</f>
        <v>0</v>
      </c>
      <c r="G25" s="2">
        <f>'Partner spend calculations'!$AE$99</f>
        <v>0</v>
      </c>
      <c r="H25" s="22">
        <f>'Partner spend calculations'!$AK$99</f>
        <v>0</v>
      </c>
      <c r="I25" s="20">
        <f>'Partner spend calculations'!$AQ$99</f>
        <v>0</v>
      </c>
      <c r="J25" s="2">
        <f>'Partner spend calculations'!$AW$99</f>
        <v>0</v>
      </c>
      <c r="K25" s="22">
        <f>'Partner spend calculations'!$BC$99</f>
        <v>0</v>
      </c>
      <c r="L25" s="20">
        <f>'Partner spend calculations'!$BI$99</f>
        <v>0</v>
      </c>
      <c r="M25" s="2">
        <f>'Partner spend calculations'!$BO$99</f>
        <v>0</v>
      </c>
      <c r="N25" s="22">
        <f>'Partner spend calculations'!$BU$99</f>
        <v>0</v>
      </c>
      <c r="O25" s="20">
        <f>'Partner spend calculations'!$CA$99</f>
        <v>0</v>
      </c>
      <c r="P25" s="2">
        <f>SUM(B25,D25,G25,J25,M25)</f>
        <v>0</v>
      </c>
      <c r="Q25" s="22">
        <f>SUM(C25,(IF(E25=0,D25,E25)),(IF(H25=0,G25,H25)), (IF(K25=0,J25,K25)),(IF(N25=0,M25,N25)))</f>
        <v>0</v>
      </c>
      <c r="R25" s="170">
        <f>SUM(C25,F25,I25,L25,O25)</f>
        <v>0</v>
      </c>
    </row>
    <row r="26" spans="1:18" x14ac:dyDescent="0.35">
      <c r="A26" s="158">
        <f>'Start up budget'!B7</f>
        <v>0</v>
      </c>
      <c r="B26" s="3">
        <f>'Partner spend calculations'!B99</f>
        <v>0</v>
      </c>
      <c r="C26" s="20">
        <f>'Partner spend calculations'!H99</f>
        <v>0</v>
      </c>
      <c r="D26" s="3">
        <f>'Partner spend calculations'!N99</f>
        <v>0</v>
      </c>
      <c r="E26" s="23">
        <f>'Partner spend calculations'!$T$99</f>
        <v>0</v>
      </c>
      <c r="F26" s="167">
        <f>'Partner spend calculations'!$Z$99</f>
        <v>0</v>
      </c>
      <c r="G26" s="3">
        <f>'Partner spend calculations'!$AF$99</f>
        <v>0</v>
      </c>
      <c r="H26" s="23">
        <f>'Partner spend calculations'!$AL$99</f>
        <v>0</v>
      </c>
      <c r="I26" s="10">
        <f>'Partner spend calculations'!$AR$99</f>
        <v>0</v>
      </c>
      <c r="J26" s="3">
        <f>'Partner spend calculations'!$AX$99</f>
        <v>0</v>
      </c>
      <c r="K26" s="23">
        <f>'Partner spend calculations'!$BD$99</f>
        <v>0</v>
      </c>
      <c r="L26" s="10">
        <f>'Partner spend calculations'!$BJ$99</f>
        <v>0</v>
      </c>
      <c r="M26" s="3">
        <f>'Partner spend calculations'!$BP$99</f>
        <v>0</v>
      </c>
      <c r="N26" s="23">
        <f>'Partner spend calculations'!$BV$99</f>
        <v>0</v>
      </c>
      <c r="O26" s="10">
        <f>'Partner spend calculations'!$CB$99</f>
        <v>0</v>
      </c>
      <c r="P26" s="2">
        <f t="shared" ref="P26:P30" si="1">SUM(B26,D26,G26,J26,M26)</f>
        <v>0</v>
      </c>
      <c r="Q26" s="22">
        <f t="shared" ref="Q26:Q30" si="2">SUM(C26,(IF(E26=0,D26,E26)),(IF(H26=0,G26,H26)), (IF(K26=0,J26,K26)),(IF(N26=0,M26,N26)))</f>
        <v>0</v>
      </c>
      <c r="R26" s="170">
        <f t="shared" ref="R26:R30" si="3">SUM(C26,F26,I26,L26,O26)</f>
        <v>0</v>
      </c>
    </row>
    <row r="27" spans="1:18" x14ac:dyDescent="0.35">
      <c r="A27" s="158">
        <f>'Start up budget'!B8</f>
        <v>0</v>
      </c>
      <c r="B27" s="3">
        <f>'Partner spend calculations'!C99</f>
        <v>0</v>
      </c>
      <c r="C27" s="20">
        <f>'Partner spend calculations'!I99</f>
        <v>0</v>
      </c>
      <c r="D27" s="3">
        <f>'Partner spend calculations'!O99</f>
        <v>0</v>
      </c>
      <c r="E27" s="23">
        <f>'Partner spend calculations'!$U$99</f>
        <v>0</v>
      </c>
      <c r="F27" s="167">
        <f>'Partner spend calculations'!$AA$99</f>
        <v>0</v>
      </c>
      <c r="G27" s="3">
        <f>'Partner spend calculations'!$AG$99</f>
        <v>0</v>
      </c>
      <c r="H27" s="23">
        <f>'Partner spend calculations'!$AM$99</f>
        <v>0</v>
      </c>
      <c r="I27" s="10">
        <f>'Partner spend calculations'!$AS$99</f>
        <v>0</v>
      </c>
      <c r="J27" s="3">
        <f>'Partner spend calculations'!$AY$99</f>
        <v>0</v>
      </c>
      <c r="K27" s="23">
        <f>'Partner spend calculations'!$BE$99</f>
        <v>0</v>
      </c>
      <c r="L27" s="10">
        <f>'Partner spend calculations'!$BK$99</f>
        <v>0</v>
      </c>
      <c r="M27" s="3">
        <f>'Partner spend calculations'!$BQ$99</f>
        <v>0</v>
      </c>
      <c r="N27" s="23">
        <f>'Partner spend calculations'!$BW$99</f>
        <v>0</v>
      </c>
      <c r="O27" s="10">
        <f>'Partner spend calculations'!$CC$99</f>
        <v>0</v>
      </c>
      <c r="P27" s="2">
        <f t="shared" si="1"/>
        <v>0</v>
      </c>
      <c r="Q27" s="22">
        <f t="shared" si="2"/>
        <v>0</v>
      </c>
      <c r="R27" s="170">
        <f t="shared" si="3"/>
        <v>0</v>
      </c>
    </row>
    <row r="28" spans="1:18" x14ac:dyDescent="0.35">
      <c r="A28" s="158">
        <f>'Start up budget'!B9</f>
        <v>0</v>
      </c>
      <c r="B28" s="3">
        <f>'Partner spend calculations'!D99</f>
        <v>0</v>
      </c>
      <c r="C28" s="20">
        <f>'Partner spend calculations'!J99</f>
        <v>0</v>
      </c>
      <c r="D28" s="3">
        <f>'Partner spend calculations'!P99</f>
        <v>0</v>
      </c>
      <c r="E28" s="23">
        <f>'Partner spend calculations'!$V$99</f>
        <v>0</v>
      </c>
      <c r="F28" s="167">
        <f>'Partner spend calculations'!$AB$99</f>
        <v>0</v>
      </c>
      <c r="G28" s="3">
        <f>'Partner spend calculations'!$AH$99</f>
        <v>0</v>
      </c>
      <c r="H28" s="23">
        <f>'Partner spend calculations'!$AN$99</f>
        <v>0</v>
      </c>
      <c r="I28" s="10">
        <f>'Partner spend calculations'!$AT$99</f>
        <v>0</v>
      </c>
      <c r="J28" s="3">
        <f>'Partner spend calculations'!$AZ$99</f>
        <v>0</v>
      </c>
      <c r="K28" s="23">
        <f>'Partner spend calculations'!$BF$99</f>
        <v>0</v>
      </c>
      <c r="L28" s="10">
        <f>'Partner spend calculations'!$BL$99</f>
        <v>0</v>
      </c>
      <c r="M28" s="3">
        <f>'Partner spend calculations'!$BR$99</f>
        <v>0</v>
      </c>
      <c r="N28" s="23">
        <f>'Partner spend calculations'!$BX$99</f>
        <v>0</v>
      </c>
      <c r="O28" s="10">
        <f>'Partner spend calculations'!$CD$99</f>
        <v>0</v>
      </c>
      <c r="P28" s="2">
        <f t="shared" si="1"/>
        <v>0</v>
      </c>
      <c r="Q28" s="22">
        <f t="shared" si="2"/>
        <v>0</v>
      </c>
      <c r="R28" s="170">
        <f t="shared" si="3"/>
        <v>0</v>
      </c>
    </row>
    <row r="29" spans="1:18" x14ac:dyDescent="0.35">
      <c r="A29" s="158">
        <f>'Start up budget'!B10</f>
        <v>0</v>
      </c>
      <c r="B29" s="3">
        <f>'Partner spend calculations'!E99</f>
        <v>0</v>
      </c>
      <c r="C29" s="20">
        <f>'Partner spend calculations'!K99</f>
        <v>0</v>
      </c>
      <c r="D29" s="3">
        <f>'Partner spend calculations'!Q99</f>
        <v>0</v>
      </c>
      <c r="E29" s="23">
        <f>'Partner spend calculations'!$W$99</f>
        <v>0</v>
      </c>
      <c r="F29" s="167">
        <f>'Partner spend calculations'!$AC$99</f>
        <v>0</v>
      </c>
      <c r="G29" s="3">
        <f>'Partner spend calculations'!$AI$99</f>
        <v>0</v>
      </c>
      <c r="H29" s="23">
        <f>'Partner spend calculations'!$AO$99</f>
        <v>0</v>
      </c>
      <c r="I29" s="10">
        <f>'Partner spend calculations'!$AU$99</f>
        <v>0</v>
      </c>
      <c r="J29" s="3">
        <f>'Partner spend calculations'!$BA$99</f>
        <v>0</v>
      </c>
      <c r="K29" s="23">
        <f>'Partner spend calculations'!$BG$99</f>
        <v>0</v>
      </c>
      <c r="L29" s="10">
        <f>'Partner spend calculations'!$BM$99</f>
        <v>0</v>
      </c>
      <c r="M29" s="3">
        <f>'Partner spend calculations'!$BS$99</f>
        <v>0</v>
      </c>
      <c r="N29" s="23">
        <f>'Partner spend calculations'!$BY$99</f>
        <v>0</v>
      </c>
      <c r="O29" s="10">
        <f>'Partner spend calculations'!$CE$99</f>
        <v>0</v>
      </c>
      <c r="P29" s="2">
        <f t="shared" si="1"/>
        <v>0</v>
      </c>
      <c r="Q29" s="22">
        <f t="shared" si="2"/>
        <v>0</v>
      </c>
      <c r="R29" s="170">
        <f t="shared" si="3"/>
        <v>0</v>
      </c>
    </row>
    <row r="30" spans="1:18" ht="15" thickBot="1" x14ac:dyDescent="0.4">
      <c r="A30" s="159">
        <f>'Start up budget'!B11</f>
        <v>0</v>
      </c>
      <c r="B30" s="3">
        <f>'Partner spend calculations'!F99</f>
        <v>0</v>
      </c>
      <c r="C30" s="20">
        <f>'Partner spend calculations'!L99</f>
        <v>0</v>
      </c>
      <c r="D30" s="4">
        <f>'Partner spend calculations'!R99</f>
        <v>0</v>
      </c>
      <c r="E30" s="23">
        <f>'Partner spend calculations'!$X$99</f>
        <v>0</v>
      </c>
      <c r="F30" s="167">
        <f>'Partner spend calculations'!$AD$99</f>
        <v>0</v>
      </c>
      <c r="G30" s="4">
        <f>'Partner spend calculations'!$AJ$99</f>
        <v>0</v>
      </c>
      <c r="H30" s="24">
        <f>'Partner spend calculations'!$AP$99</f>
        <v>0</v>
      </c>
      <c r="I30" s="21">
        <f>'Partner spend calculations'!$AV$99</f>
        <v>0</v>
      </c>
      <c r="J30" s="4">
        <f>'Partner spend calculations'!$BB$99</f>
        <v>0</v>
      </c>
      <c r="K30" s="24">
        <f>'Partner spend calculations'!$BH$99</f>
        <v>0</v>
      </c>
      <c r="L30" s="21">
        <f>'Partner spend calculations'!$BN$99</f>
        <v>0</v>
      </c>
      <c r="M30" s="4">
        <f>'Partner spend calculations'!$BT$99</f>
        <v>0</v>
      </c>
      <c r="N30" s="24">
        <f>'Partner spend calculations'!$BZ$99</f>
        <v>0</v>
      </c>
      <c r="O30" s="21">
        <f>'Partner spend calculations'!$CF$99</f>
        <v>0</v>
      </c>
      <c r="P30" s="2">
        <f t="shared" si="1"/>
        <v>0</v>
      </c>
      <c r="Q30" s="22">
        <f t="shared" si="2"/>
        <v>0</v>
      </c>
      <c r="R30" s="170">
        <f t="shared" si="3"/>
        <v>0</v>
      </c>
    </row>
    <row r="31" spans="1:18" ht="16" thickBot="1" x14ac:dyDescent="0.4">
      <c r="A31" s="31" t="s">
        <v>11</v>
      </c>
      <c r="B31" s="28">
        <f>SUM(B25:B30)</f>
        <v>0</v>
      </c>
      <c r="C31" s="29">
        <f t="shared" ref="C31:R31" si="4">SUM(C25:C30)</f>
        <v>0</v>
      </c>
      <c r="D31" s="28">
        <f t="shared" si="4"/>
        <v>0</v>
      </c>
      <c r="E31" s="30">
        <f t="shared" si="4"/>
        <v>0</v>
      </c>
      <c r="F31" s="29">
        <f t="shared" si="4"/>
        <v>0</v>
      </c>
      <c r="G31" s="28">
        <f t="shared" si="4"/>
        <v>0</v>
      </c>
      <c r="H31" s="30">
        <f t="shared" si="4"/>
        <v>0</v>
      </c>
      <c r="I31" s="29">
        <f t="shared" si="4"/>
        <v>0</v>
      </c>
      <c r="J31" s="28">
        <f t="shared" si="4"/>
        <v>0</v>
      </c>
      <c r="K31" s="30">
        <f t="shared" si="4"/>
        <v>0</v>
      </c>
      <c r="L31" s="29">
        <f t="shared" si="4"/>
        <v>0</v>
      </c>
      <c r="M31" s="28">
        <f t="shared" si="4"/>
        <v>0</v>
      </c>
      <c r="N31" s="30">
        <f t="shared" si="4"/>
        <v>0</v>
      </c>
      <c r="O31" s="29">
        <f t="shared" si="4"/>
        <v>0</v>
      </c>
      <c r="P31" s="28">
        <f t="shared" si="4"/>
        <v>0</v>
      </c>
      <c r="Q31" s="30">
        <f t="shared" si="4"/>
        <v>0</v>
      </c>
      <c r="R31" s="173">
        <f t="shared" si="4"/>
        <v>0</v>
      </c>
    </row>
    <row r="32" spans="1:18" ht="15" thickBot="1" x14ac:dyDescent="0.4">
      <c r="A32" s="320"/>
      <c r="B32" s="321"/>
      <c r="C32" s="321"/>
      <c r="D32" s="321"/>
      <c r="E32" s="321"/>
      <c r="F32" s="321"/>
      <c r="G32" s="321"/>
      <c r="H32" s="321"/>
      <c r="I32" s="321"/>
      <c r="J32" s="321"/>
      <c r="K32" s="321"/>
      <c r="L32" s="321"/>
      <c r="M32" s="321"/>
      <c r="N32" s="321"/>
      <c r="O32" s="321"/>
      <c r="P32" s="321"/>
      <c r="Q32" s="321"/>
      <c r="R32" s="322"/>
    </row>
    <row r="33" s="5" customFormat="1" ht="15" thickTop="1" x14ac:dyDescent="0.35"/>
    <row r="34" s="5" customFormat="1" x14ac:dyDescent="0.35"/>
    <row r="35" s="5" customFormat="1" x14ac:dyDescent="0.35"/>
    <row r="36" s="5" customFormat="1" x14ac:dyDescent="0.35"/>
    <row r="37" s="5" customFormat="1" x14ac:dyDescent="0.35"/>
    <row r="38" s="5" customFormat="1" x14ac:dyDescent="0.35"/>
    <row r="39" s="5" customFormat="1" x14ac:dyDescent="0.35"/>
    <row r="40" s="5" customFormat="1" x14ac:dyDescent="0.35"/>
    <row r="41" s="5" customFormat="1" x14ac:dyDescent="0.35"/>
    <row r="42" s="5" customFormat="1" x14ac:dyDescent="0.35"/>
    <row r="43" s="5" customFormat="1" x14ac:dyDescent="0.35"/>
    <row r="44" s="5" customFormat="1" x14ac:dyDescent="0.35"/>
    <row r="45" s="5" customFormat="1" x14ac:dyDescent="0.35"/>
    <row r="46" s="5" customFormat="1" x14ac:dyDescent="0.35"/>
    <row r="47" s="5" customFormat="1" x14ac:dyDescent="0.35"/>
    <row r="48" s="5" customFormat="1" x14ac:dyDescent="0.35"/>
    <row r="49" s="5" customFormat="1" x14ac:dyDescent="0.35"/>
    <row r="50" s="5" customFormat="1" x14ac:dyDescent="0.35"/>
    <row r="51" s="5" customFormat="1" x14ac:dyDescent="0.35"/>
    <row r="52" s="5" customFormat="1" x14ac:dyDescent="0.35"/>
    <row r="53" s="5" customFormat="1" x14ac:dyDescent="0.35"/>
    <row r="54" s="5" customFormat="1" x14ac:dyDescent="0.35"/>
    <row r="55" s="5" customFormat="1" x14ac:dyDescent="0.35"/>
    <row r="56" s="5" customFormat="1" x14ac:dyDescent="0.35"/>
    <row r="57" s="5" customFormat="1" x14ac:dyDescent="0.35"/>
    <row r="58" s="5" customFormat="1" x14ac:dyDescent="0.35"/>
    <row r="59" s="5" customFormat="1" x14ac:dyDescent="0.35"/>
    <row r="60" s="5" customFormat="1" x14ac:dyDescent="0.35"/>
    <row r="61" s="5" customFormat="1" x14ac:dyDescent="0.35"/>
    <row r="62" s="5" customFormat="1" x14ac:dyDescent="0.35"/>
    <row r="63" s="5" customFormat="1" x14ac:dyDescent="0.35"/>
    <row r="64" s="5" customFormat="1" x14ac:dyDescent="0.35"/>
    <row r="65" s="5" customFormat="1" x14ac:dyDescent="0.35"/>
    <row r="66" s="5" customFormat="1" x14ac:dyDescent="0.35"/>
    <row r="67" s="5" customFormat="1" x14ac:dyDescent="0.35"/>
    <row r="68" s="5" customFormat="1" x14ac:dyDescent="0.35"/>
    <row r="69" s="5" customFormat="1" x14ac:dyDescent="0.35"/>
    <row r="70" s="5" customFormat="1" x14ac:dyDescent="0.35"/>
    <row r="71" s="5" customFormat="1" x14ac:dyDescent="0.35"/>
    <row r="72" s="5" customFormat="1" x14ac:dyDescent="0.35"/>
    <row r="73" s="5" customFormat="1" x14ac:dyDescent="0.35"/>
    <row r="74" s="5" customFormat="1" x14ac:dyDescent="0.35"/>
    <row r="75" s="5" customFormat="1" x14ac:dyDescent="0.35"/>
    <row r="76" s="5" customFormat="1" x14ac:dyDescent="0.35"/>
    <row r="77" s="5" customFormat="1" x14ac:dyDescent="0.35"/>
    <row r="78" s="5" customFormat="1" x14ac:dyDescent="0.35"/>
    <row r="79" s="5" customFormat="1" x14ac:dyDescent="0.35"/>
    <row r="80" s="5" customFormat="1" x14ac:dyDescent="0.35"/>
    <row r="81" s="5" customFormat="1" x14ac:dyDescent="0.35"/>
    <row r="82" s="5" customFormat="1" x14ac:dyDescent="0.35"/>
    <row r="83" s="5" customFormat="1" x14ac:dyDescent="0.35"/>
    <row r="84" s="5" customFormat="1" x14ac:dyDescent="0.35"/>
    <row r="85" s="5" customFormat="1" x14ac:dyDescent="0.35"/>
    <row r="86" s="5" customFormat="1" x14ac:dyDescent="0.35"/>
    <row r="87" s="5" customFormat="1" x14ac:dyDescent="0.35"/>
    <row r="88" s="5" customFormat="1" x14ac:dyDescent="0.35"/>
    <row r="89" s="5" customFormat="1" x14ac:dyDescent="0.35"/>
    <row r="90" s="5" customFormat="1" x14ac:dyDescent="0.35"/>
    <row r="91" s="5" customFormat="1" x14ac:dyDescent="0.35"/>
    <row r="92" s="5" customFormat="1" x14ac:dyDescent="0.35"/>
    <row r="93" s="5" customFormat="1" x14ac:dyDescent="0.35"/>
    <row r="94" s="5" customFormat="1" x14ac:dyDescent="0.35"/>
    <row r="95" s="5" customFormat="1" x14ac:dyDescent="0.35"/>
    <row r="96" s="5" customFormat="1" x14ac:dyDescent="0.35"/>
    <row r="97" s="5" customFormat="1" x14ac:dyDescent="0.35"/>
    <row r="98" s="5" customFormat="1" x14ac:dyDescent="0.35"/>
    <row r="99" s="5" customFormat="1" x14ac:dyDescent="0.35"/>
    <row r="100" s="5" customFormat="1" x14ac:dyDescent="0.35"/>
    <row r="101" s="5" customFormat="1" x14ac:dyDescent="0.35"/>
    <row r="102" s="5" customFormat="1" x14ac:dyDescent="0.35"/>
    <row r="103" s="5" customFormat="1" x14ac:dyDescent="0.35"/>
    <row r="104" s="5" customFormat="1" x14ac:dyDescent="0.35"/>
    <row r="105" s="5" customFormat="1" x14ac:dyDescent="0.35"/>
    <row r="106" s="5" customFormat="1" x14ac:dyDescent="0.35"/>
    <row r="107" s="5" customFormat="1" x14ac:dyDescent="0.35"/>
    <row r="108" s="5" customFormat="1" x14ac:dyDescent="0.35"/>
    <row r="109" s="5" customFormat="1" x14ac:dyDescent="0.35"/>
    <row r="110" s="5" customFormat="1" x14ac:dyDescent="0.35"/>
    <row r="111" s="5" customFormat="1" x14ac:dyDescent="0.35"/>
    <row r="112" s="5" customFormat="1" x14ac:dyDescent="0.35"/>
    <row r="113" s="5" customFormat="1" x14ac:dyDescent="0.35"/>
    <row r="114" s="5" customFormat="1" x14ac:dyDescent="0.35"/>
    <row r="115" s="5" customFormat="1" x14ac:dyDescent="0.35"/>
    <row r="116" s="5" customFormat="1" x14ac:dyDescent="0.35"/>
    <row r="117" s="5" customFormat="1" x14ac:dyDescent="0.35"/>
    <row r="118" s="5" customFormat="1" x14ac:dyDescent="0.35"/>
    <row r="119" s="5" customFormat="1" x14ac:dyDescent="0.35"/>
    <row r="120" s="5" customFormat="1" x14ac:dyDescent="0.35"/>
    <row r="121" s="5" customFormat="1" x14ac:dyDescent="0.35"/>
    <row r="122" s="5" customFormat="1" x14ac:dyDescent="0.35"/>
    <row r="123" s="5" customFormat="1" x14ac:dyDescent="0.35"/>
    <row r="124" s="5" customFormat="1" x14ac:dyDescent="0.35"/>
    <row r="125" s="5" customFormat="1" x14ac:dyDescent="0.35"/>
    <row r="126" s="5" customFormat="1" x14ac:dyDescent="0.35"/>
    <row r="127" s="5" customFormat="1" x14ac:dyDescent="0.35"/>
    <row r="128" s="5" customFormat="1" x14ac:dyDescent="0.35"/>
    <row r="129" s="5" customFormat="1" x14ac:dyDescent="0.35"/>
    <row r="130" s="5" customFormat="1" x14ac:dyDescent="0.35"/>
    <row r="131" s="5" customFormat="1" x14ac:dyDescent="0.35"/>
    <row r="132" s="5" customFormat="1" x14ac:dyDescent="0.35"/>
    <row r="133" s="5" customFormat="1" x14ac:dyDescent="0.35"/>
    <row r="134" s="5" customFormat="1" x14ac:dyDescent="0.35"/>
    <row r="135" s="5" customFormat="1" x14ac:dyDescent="0.35"/>
    <row r="136" s="5" customFormat="1" x14ac:dyDescent="0.35"/>
    <row r="137" s="5" customFormat="1" x14ac:dyDescent="0.35"/>
    <row r="138" s="5" customFormat="1" x14ac:dyDescent="0.35"/>
    <row r="139" s="5" customFormat="1" x14ac:dyDescent="0.35"/>
  </sheetData>
  <sheetProtection algorithmName="SHA-512" hashValue="SEyo9ofn6QsHcXRIM2k0zsGMrBFNCVJX/NAROmpVcTho3LrCA+RrAjbhd330LpBCWPxCuBHNVrloqv0mGXVnpw==" saltValue="vM9RBYyJUWYes1YsY8hGOA==" spinCount="100000" sheet="1" formatColumns="0" formatRows="0" sort="0" autoFilter="0" pivotTables="0"/>
  <customSheetViews>
    <customSheetView guid="{B6F95747-A95D-4983-B52C-5BC2F9CF367C}" showPageBreaks="1" view="pageBreakPreview">
      <selection activeCell="O24" sqref="O24"/>
      <pageMargins left="0.7" right="0.7" top="0.75" bottom="0.75" header="0.3" footer="0.3"/>
      <pageSetup paperSize="9" scale="41" orientation="portrait" verticalDpi="0" r:id="rId1"/>
    </customSheetView>
  </customSheetViews>
  <mergeCells count="13">
    <mergeCell ref="B1:O2"/>
    <mergeCell ref="P10:R10"/>
    <mergeCell ref="B10:C10"/>
    <mergeCell ref="D10:F10"/>
    <mergeCell ref="G10:I10"/>
    <mergeCell ref="J10:L10"/>
    <mergeCell ref="M10:O10"/>
    <mergeCell ref="P23:R23"/>
    <mergeCell ref="B23:C23"/>
    <mergeCell ref="D23:F23"/>
    <mergeCell ref="G23:I23"/>
    <mergeCell ref="J23:L23"/>
    <mergeCell ref="M23:O23"/>
  </mergeCells>
  <conditionalFormatting sqref="C12:C16 C18:C19">
    <cfRule type="expression" dxfId="230" priority="98">
      <formula>C12/B12*100&gt;119</formula>
    </cfRule>
    <cfRule type="expression" dxfId="229" priority="99">
      <formula>C12/B12*100&lt;81</formula>
    </cfRule>
  </conditionalFormatting>
  <conditionalFormatting sqref="E12:E16 E18:E19">
    <cfRule type="expression" dxfId="228" priority="96">
      <formula>E12/D12*100&gt;119</formula>
    </cfRule>
    <cfRule type="expression" dxfId="227" priority="97">
      <formula>E12/D12*100&lt;81</formula>
    </cfRule>
  </conditionalFormatting>
  <conditionalFormatting sqref="F12:F16 F18:F19">
    <cfRule type="expression" dxfId="226" priority="94">
      <formula>IF(F12=0,F12/D12*100&gt;119,F12/E12*100&gt;119)</formula>
    </cfRule>
    <cfRule type="expression" dxfId="225" priority="95">
      <formula>IF(E12=0,F12/D12*100&lt;81,F12/E12*100&lt;81)</formula>
    </cfRule>
  </conditionalFormatting>
  <conditionalFormatting sqref="H12:H16 H18:H19">
    <cfRule type="expression" dxfId="224" priority="92">
      <formula>H12/G12*100&lt;81</formula>
    </cfRule>
    <cfRule type="expression" dxfId="223" priority="93">
      <formula>H12/G12*100&lt;81</formula>
    </cfRule>
  </conditionalFormatting>
  <conditionalFormatting sqref="I11:I15 I18:I19">
    <cfRule type="expression" dxfId="222" priority="90">
      <formula>IF(H12=0,I12/G12*100&lt;81,I12/H12*100&lt;81)</formula>
    </cfRule>
    <cfRule type="expression" dxfId="221" priority="91">
      <formula>IF(H12=0,I12/G12*100&gt;119,I12/H12*100&gt;119)</formula>
    </cfRule>
  </conditionalFormatting>
  <conditionalFormatting sqref="K12:K16 K18:K19">
    <cfRule type="expression" dxfId="220" priority="88">
      <formula>K12/J12&gt;119</formula>
    </cfRule>
    <cfRule type="expression" dxfId="219" priority="89">
      <formula>K12/J12*100&lt;81</formula>
    </cfRule>
  </conditionalFormatting>
  <conditionalFormatting sqref="L12:L16 L18:L19">
    <cfRule type="expression" dxfId="218" priority="86">
      <formula>IF(K12=0,L12/J12*100&lt;81,L12/K12*100&lt;81)</formula>
    </cfRule>
    <cfRule type="expression" dxfId="217" priority="87">
      <formula>IF(K12=0,L12/J12*100&gt;119,L12/K12*100&gt;119)</formula>
    </cfRule>
  </conditionalFormatting>
  <conditionalFormatting sqref="N12:N16 N18:N19">
    <cfRule type="expression" dxfId="216" priority="84">
      <formula>N12/M12&gt;119</formula>
    </cfRule>
    <cfRule type="expression" dxfId="215" priority="85">
      <formula>N12/M12&lt;81</formula>
    </cfRule>
  </conditionalFormatting>
  <conditionalFormatting sqref="O12:O16 O18:O19">
    <cfRule type="expression" dxfId="214" priority="82">
      <formula>IF(N12=0,O12/M12*100&lt;81,O12/N12*100&lt;81)</formula>
    </cfRule>
    <cfRule type="expression" dxfId="213" priority="83">
      <formula>IF(N12=0,O12/M12*100&gt;119,O12/N12*100&gt;119)</formula>
    </cfRule>
  </conditionalFormatting>
  <conditionalFormatting sqref="Q12:Q16 Q18:Q19">
    <cfRule type="expression" dxfId="212" priority="80">
      <formula>Q12/P12*100&lt;81</formula>
    </cfRule>
    <cfRule type="expression" dxfId="211" priority="81">
      <formula>Q12/P12*100&gt;119</formula>
    </cfRule>
  </conditionalFormatting>
  <conditionalFormatting sqref="R12:R16 R18:R19">
    <cfRule type="expression" dxfId="210" priority="78">
      <formula>IF(Q12=0,R12/P12*100&lt;81,R12/Q12*100&lt;81)</formula>
    </cfRule>
    <cfRule type="expression" dxfId="209" priority="79">
      <formula>IF(Q12=0,R12/P12*100&gt;119,R12/Q12*100&gt;119)</formula>
    </cfRule>
  </conditionalFormatting>
  <conditionalFormatting sqref="C25:C31">
    <cfRule type="expression" dxfId="208" priority="73">
      <formula>C25/B25*100&gt;119</formula>
    </cfRule>
    <cfRule type="expression" dxfId="207" priority="74">
      <formula>C25/B25*100&lt;81</formula>
    </cfRule>
  </conditionalFormatting>
  <conditionalFormatting sqref="E25:E31">
    <cfRule type="expression" dxfId="206" priority="71">
      <formula>E25/D25*100&gt;119</formula>
    </cfRule>
    <cfRule type="expression" dxfId="205" priority="72">
      <formula>E25/D25*100&lt;81</formula>
    </cfRule>
  </conditionalFormatting>
  <conditionalFormatting sqref="F31">
    <cfRule type="expression" dxfId="204" priority="69">
      <formula>IF(F31=0,F31/D31*100&gt;119,F31/E31*100&gt;119)</formula>
    </cfRule>
    <cfRule type="expression" dxfId="203" priority="70">
      <formula>IF(E31=0,F31/D31*100&lt;81,F31/E31*100&lt;81)</formula>
    </cfRule>
  </conditionalFormatting>
  <conditionalFormatting sqref="H25:H31">
    <cfRule type="expression" dxfId="202" priority="67">
      <formula>H25/G25*100&lt;81</formula>
    </cfRule>
    <cfRule type="expression" dxfId="201" priority="68">
      <formula>H25/G25*100&lt;81</formula>
    </cfRule>
  </conditionalFormatting>
  <conditionalFormatting sqref="I24:I31">
    <cfRule type="expression" dxfId="200" priority="65">
      <formula>IF(H25=0,I25/G25*100&lt;81,I25/H25*100&lt;81)</formula>
    </cfRule>
    <cfRule type="expression" dxfId="199" priority="66">
      <formula>IF(H25=0,I25/G25*100&gt;119,I25/H25*100&gt;119)</formula>
    </cfRule>
  </conditionalFormatting>
  <conditionalFormatting sqref="K25:K31">
    <cfRule type="expression" dxfId="198" priority="63">
      <formula>K25/J25&gt;119</formula>
    </cfRule>
    <cfRule type="expression" dxfId="197" priority="64">
      <formula>K25/J25*100&lt;81</formula>
    </cfRule>
  </conditionalFormatting>
  <conditionalFormatting sqref="L25:L31">
    <cfRule type="expression" dxfId="196" priority="61">
      <formula>IF(K25=0,L25/J25*100&lt;81,L25/K25*100&lt;81)</formula>
    </cfRule>
    <cfRule type="expression" dxfId="195" priority="62">
      <formula>IF(K25=0,L25/J25*100&gt;119,L25/K25*100&gt;119)</formula>
    </cfRule>
  </conditionalFormatting>
  <conditionalFormatting sqref="N25:N31">
    <cfRule type="expression" dxfId="194" priority="59">
      <formula>N25/M25&gt;119</formula>
    </cfRule>
    <cfRule type="expression" dxfId="193" priority="60">
      <formula>N25/M25&lt;81</formula>
    </cfRule>
  </conditionalFormatting>
  <conditionalFormatting sqref="O25:O31">
    <cfRule type="expression" dxfId="192" priority="57">
      <formula>IF(N25=0,O25/M25*100&lt;81,O25/N25*100&lt;81)</formula>
    </cfRule>
    <cfRule type="expression" dxfId="191" priority="58">
      <formula>IF(N25=0,O25/M25*100&gt;119,O25/N25*100&gt;119)</formula>
    </cfRule>
  </conditionalFormatting>
  <conditionalFormatting sqref="Q25:Q31">
    <cfRule type="expression" dxfId="190" priority="55">
      <formula>Q25/P25*100&lt;81</formula>
    </cfRule>
    <cfRule type="expression" dxfId="189" priority="56">
      <formula>Q25/P25*100&gt;119</formula>
    </cfRule>
  </conditionalFormatting>
  <conditionalFormatting sqref="R25:R31">
    <cfRule type="expression" dxfId="188" priority="53">
      <formula>IF(Q25=0,R25/P25*100&lt;81,R25/Q25*100&lt;81)</formula>
    </cfRule>
    <cfRule type="expression" dxfId="187" priority="54">
      <formula>IF(Q25=0,R25/P25*100&gt;119,R25/Q25*100&gt;119)</formula>
    </cfRule>
  </conditionalFormatting>
  <conditionalFormatting sqref="F25:F30">
    <cfRule type="expression" dxfId="186" priority="51">
      <formula>F25/E25*100&gt;119</formula>
    </cfRule>
    <cfRule type="expression" dxfId="185" priority="52">
      <formula>F25/E25*100&lt;81</formula>
    </cfRule>
  </conditionalFormatting>
  <conditionalFormatting sqref="I16">
    <cfRule type="expression" dxfId="184" priority="510">
      <formula>IF(H18=0,I18/G18*100&lt;81,I18/H18*100&lt;81)</formula>
    </cfRule>
    <cfRule type="expression" dxfId="183" priority="511">
      <formula>IF(H18=0,I18/G18*100&gt;119,I18/H18*100&gt;119)</formula>
    </cfRule>
  </conditionalFormatting>
  <conditionalFormatting sqref="C17">
    <cfRule type="expression" dxfId="182" priority="19">
      <formula>C17/B17*100&gt;119</formula>
    </cfRule>
    <cfRule type="expression" dxfId="181" priority="20">
      <formula>C17/B17*100&lt;81</formula>
    </cfRule>
  </conditionalFormatting>
  <conditionalFormatting sqref="E17">
    <cfRule type="expression" dxfId="180" priority="17">
      <formula>E17/D17*100&gt;119</formula>
    </cfRule>
    <cfRule type="expression" dxfId="179" priority="18">
      <formula>E17/D17*100&lt;81</formula>
    </cfRule>
  </conditionalFormatting>
  <conditionalFormatting sqref="F17">
    <cfRule type="expression" dxfId="178" priority="15">
      <formula>IF(F17=0,F17/D17*100&gt;119,F17/E17*100&gt;119)</formula>
    </cfRule>
    <cfRule type="expression" dxfId="177" priority="16">
      <formula>IF(E17=0,F17/D17*100&lt;81,F17/E17*100&lt;81)</formula>
    </cfRule>
  </conditionalFormatting>
  <conditionalFormatting sqref="H17">
    <cfRule type="expression" dxfId="176" priority="13">
      <formula>H17/G17*100&lt;81</formula>
    </cfRule>
    <cfRule type="expression" dxfId="175" priority="14">
      <formula>H17/G17*100&lt;81</formula>
    </cfRule>
  </conditionalFormatting>
  <conditionalFormatting sqref="K17">
    <cfRule type="expression" dxfId="174" priority="11">
      <formula>K17/J17&gt;119</formula>
    </cfRule>
    <cfRule type="expression" dxfId="173" priority="12">
      <formula>K17/J17*100&lt;81</formula>
    </cfRule>
  </conditionalFormatting>
  <conditionalFormatting sqref="L17">
    <cfRule type="expression" dxfId="172" priority="9">
      <formula>IF(K17=0,L17/J17*100&lt;81,L17/K17*100&lt;81)</formula>
    </cfRule>
    <cfRule type="expression" dxfId="171" priority="10">
      <formula>IF(K17=0,L17/J17*100&gt;119,L17/K17*100&gt;119)</formula>
    </cfRule>
  </conditionalFormatting>
  <conditionalFormatting sqref="N17">
    <cfRule type="expression" dxfId="170" priority="7">
      <formula>N17/M17&gt;119</formula>
    </cfRule>
    <cfRule type="expression" dxfId="169" priority="8">
      <formula>N17/M17&lt;81</formula>
    </cfRule>
  </conditionalFormatting>
  <conditionalFormatting sqref="O17">
    <cfRule type="expression" dxfId="168" priority="5">
      <formula>IF(N17=0,O17/M17*100&lt;81,O17/N17*100&lt;81)</formula>
    </cfRule>
    <cfRule type="expression" dxfId="167" priority="6">
      <formula>IF(N17=0,O17/M17*100&gt;119,O17/N17*100&gt;119)</formula>
    </cfRule>
  </conditionalFormatting>
  <conditionalFormatting sqref="Q17">
    <cfRule type="expression" dxfId="166" priority="3">
      <formula>Q17/P17*100&lt;81</formula>
    </cfRule>
    <cfRule type="expression" dxfId="165" priority="4">
      <formula>Q17/P17*100&gt;119</formula>
    </cfRule>
  </conditionalFormatting>
  <conditionalFormatting sqref="R17">
    <cfRule type="expression" dxfId="164" priority="1">
      <formula>IF(Q17=0,R17/P17*100&lt;81,R17/Q17*100&lt;81)</formula>
    </cfRule>
    <cfRule type="expression" dxfId="163" priority="2">
      <formula>IF(Q17=0,R17/P17*100&gt;119,R17/Q17*100&gt;119)</formula>
    </cfRule>
  </conditionalFormatting>
  <conditionalFormatting sqref="I17">
    <cfRule type="expression" dxfId="162" priority="24">
      <formula>IF(H19=0,I19/G19*100&lt;81,I19/H19*100&lt;81)</formula>
    </cfRule>
    <cfRule type="expression" dxfId="161" priority="25">
      <formula>IF(H19=0,I19/G19*100&gt;119,I19/H19*100&gt;119)</formula>
    </cfRule>
  </conditionalFormatting>
  <pageMargins left="0.70866141732283472" right="0.70866141732283472" top="0.74803149606299213" bottom="0.74803149606299213" header="0.31496062992125984" footer="0.31496062992125984"/>
  <pageSetup paperSize="9" scale="37" orientation="portrait" verticalDpi="0" r:id="rId2"/>
  <drawing r:id="rId3"/>
  <extLst>
    <ext xmlns:x14="http://schemas.microsoft.com/office/spreadsheetml/2009/9/main" uri="{78C0D931-6437-407d-A8EE-F0AAD7539E65}">
      <x14:conditionalFormattings>
        <x14:conditionalFormatting xmlns:xm="http://schemas.microsoft.com/office/excel/2006/main">
          <x14:cfRule type="expression" priority="103" id="{98381361-A509-4D70-B9D6-5FC1EBE962CE}">
            <xm:f>'Annual Reporting'!$M$116&lt;1</xm:f>
            <x14:dxf>
              <fill>
                <patternFill patternType="gray125">
                  <bgColor theme="0" tint="-0.34998626667073579"/>
                </patternFill>
              </fill>
            </x14:dxf>
          </x14:cfRule>
          <xm:sqref>G10:I16 G18:I19</xm:sqref>
        </x14:conditionalFormatting>
        <x14:conditionalFormatting xmlns:xm="http://schemas.microsoft.com/office/excel/2006/main">
          <x14:cfRule type="expression" priority="101" id="{BC939565-BE88-4A63-B6DC-503C98EC6B11}">
            <xm:f>'Annual Reporting'!$R$116&lt;1</xm:f>
            <x14:dxf>
              <fill>
                <patternFill patternType="gray125">
                  <fgColor auto="1"/>
                  <bgColor theme="0" tint="-0.34998626667073579"/>
                </patternFill>
              </fill>
            </x14:dxf>
          </x14:cfRule>
          <xm:sqref>J10:L16 J18:L19</xm:sqref>
        </x14:conditionalFormatting>
        <x14:conditionalFormatting xmlns:xm="http://schemas.microsoft.com/office/excel/2006/main">
          <x14:cfRule type="expression" priority="100" id="{E374B4CE-B20D-4182-8E5C-C03D149712FA}">
            <xm:f>'Annual Reporting'!$W$116&lt;1</xm:f>
            <x14:dxf>
              <fill>
                <patternFill patternType="gray125">
                  <bgColor theme="0" tint="-0.34998626667073579"/>
                </patternFill>
              </fill>
            </x14:dxf>
          </x14:cfRule>
          <xm:sqref>M10:O16 M18:O19</xm:sqref>
        </x14:conditionalFormatting>
        <x14:conditionalFormatting xmlns:xm="http://schemas.microsoft.com/office/excel/2006/main">
          <x14:cfRule type="expression" priority="77" id="{4D7EED55-AC31-4C2D-B784-3A04FB4BC324}">
            <xm:f>'Annual Reporting'!$M$116&lt;1</xm:f>
            <x14:dxf>
              <fill>
                <patternFill patternType="gray125">
                  <bgColor theme="0" tint="-0.34998626667073579"/>
                </patternFill>
              </fill>
            </x14:dxf>
          </x14:cfRule>
          <xm:sqref>G23:I31</xm:sqref>
        </x14:conditionalFormatting>
        <x14:conditionalFormatting xmlns:xm="http://schemas.microsoft.com/office/excel/2006/main">
          <x14:cfRule type="expression" priority="76" id="{35845E32-111E-427A-A3CD-7467883FABB8}">
            <xm:f>'Annual Reporting'!$R$116&lt;1</xm:f>
            <x14:dxf>
              <fill>
                <patternFill patternType="gray125">
                  <fgColor auto="1"/>
                  <bgColor theme="0" tint="-0.34998626667073579"/>
                </patternFill>
              </fill>
            </x14:dxf>
          </x14:cfRule>
          <xm:sqref>J23:L31</xm:sqref>
        </x14:conditionalFormatting>
        <x14:conditionalFormatting xmlns:xm="http://schemas.microsoft.com/office/excel/2006/main">
          <x14:cfRule type="expression" priority="75" id="{E63A7C82-CFB6-4E49-B637-159F9EFCFE7F}">
            <xm:f>'Annual Reporting'!$W$116&lt;1</xm:f>
            <x14:dxf>
              <fill>
                <patternFill patternType="gray125">
                  <bgColor theme="0" tint="-0.34998626667073579"/>
                </patternFill>
              </fill>
            </x14:dxf>
          </x14:cfRule>
          <xm:sqref>M23:O31</xm:sqref>
        </x14:conditionalFormatting>
        <x14:conditionalFormatting xmlns:xm="http://schemas.microsoft.com/office/excel/2006/main">
          <x14:cfRule type="expression" priority="23" id="{FECBA07E-D8A6-40F4-84AE-B632001A740C}">
            <xm:f>'Annual Reporting'!$M$116&lt;1</xm:f>
            <x14:dxf>
              <fill>
                <patternFill patternType="gray125">
                  <bgColor theme="0" tint="-0.34998626667073579"/>
                </patternFill>
              </fill>
            </x14:dxf>
          </x14:cfRule>
          <xm:sqref>G17:I17</xm:sqref>
        </x14:conditionalFormatting>
        <x14:conditionalFormatting xmlns:xm="http://schemas.microsoft.com/office/excel/2006/main">
          <x14:cfRule type="expression" priority="22" id="{B89E50E4-7B55-4B18-B6B4-F79C373B2EFA}">
            <xm:f>'Annual Reporting'!$R$116&lt;1</xm:f>
            <x14:dxf>
              <fill>
                <patternFill patternType="gray125">
                  <fgColor auto="1"/>
                  <bgColor theme="0" tint="-0.34998626667073579"/>
                </patternFill>
              </fill>
            </x14:dxf>
          </x14:cfRule>
          <xm:sqref>J17:L17</xm:sqref>
        </x14:conditionalFormatting>
        <x14:conditionalFormatting xmlns:xm="http://schemas.microsoft.com/office/excel/2006/main">
          <x14:cfRule type="expression" priority="21" id="{F561DA6A-4B85-48D0-B598-C7D86C060238}">
            <xm:f>'Annual Reporting'!$W$116&lt;1</xm:f>
            <x14:dxf>
              <fill>
                <patternFill patternType="gray125">
                  <bgColor theme="0" tint="-0.34998626667073579"/>
                </patternFill>
              </fill>
            </x14:dxf>
          </x14:cfRule>
          <xm:sqref>M17:O17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F99"/>
  <sheetViews>
    <sheetView topLeftCell="A79" workbookViewId="0">
      <selection activeCell="C97" sqref="C97"/>
    </sheetView>
  </sheetViews>
  <sheetFormatPr defaultRowHeight="14.5" x14ac:dyDescent="0.35"/>
  <sheetData>
    <row r="1" spans="1:84" ht="15" thickBot="1" x14ac:dyDescent="0.4">
      <c r="A1" s="434" t="s">
        <v>5</v>
      </c>
      <c r="B1" s="435"/>
      <c r="C1" s="435"/>
      <c r="D1" s="435"/>
      <c r="E1" s="435"/>
      <c r="F1" s="435"/>
      <c r="G1" s="435"/>
      <c r="H1" s="435"/>
      <c r="I1" s="435"/>
      <c r="J1" s="435"/>
      <c r="K1" s="435"/>
      <c r="L1" s="436"/>
      <c r="M1" s="434" t="s">
        <v>6</v>
      </c>
      <c r="N1" s="435"/>
      <c r="O1" s="435"/>
      <c r="P1" s="435"/>
      <c r="Q1" s="435"/>
      <c r="R1" s="435"/>
      <c r="S1" s="435"/>
      <c r="T1" s="435"/>
      <c r="U1" s="435"/>
      <c r="V1" s="435"/>
      <c r="W1" s="435"/>
      <c r="X1" s="435"/>
      <c r="Y1" s="435"/>
      <c r="Z1" s="435"/>
      <c r="AA1" s="435"/>
      <c r="AB1" s="435"/>
      <c r="AC1" s="435"/>
      <c r="AD1" s="436"/>
      <c r="AE1" s="434" t="s">
        <v>7</v>
      </c>
      <c r="AF1" s="435"/>
      <c r="AG1" s="435"/>
      <c r="AH1" s="435"/>
      <c r="AI1" s="435"/>
      <c r="AJ1" s="435"/>
      <c r="AK1" s="435"/>
      <c r="AL1" s="435"/>
      <c r="AM1" s="435"/>
      <c r="AN1" s="435"/>
      <c r="AO1" s="435"/>
      <c r="AP1" s="435"/>
      <c r="AQ1" s="435"/>
      <c r="AR1" s="435"/>
      <c r="AS1" s="435"/>
      <c r="AT1" s="435"/>
      <c r="AU1" s="435"/>
      <c r="AV1" s="436"/>
      <c r="AW1" s="434" t="s">
        <v>8</v>
      </c>
      <c r="AX1" s="435"/>
      <c r="AY1" s="435"/>
      <c r="AZ1" s="435"/>
      <c r="BA1" s="435"/>
      <c r="BB1" s="435"/>
      <c r="BC1" s="435"/>
      <c r="BD1" s="435"/>
      <c r="BE1" s="435"/>
      <c r="BF1" s="435"/>
      <c r="BG1" s="435"/>
      <c r="BH1" s="435"/>
      <c r="BI1" s="435"/>
      <c r="BJ1" s="435"/>
      <c r="BK1" s="435"/>
      <c r="BL1" s="435"/>
      <c r="BM1" s="435"/>
      <c r="BN1" s="436"/>
      <c r="BO1" s="434" t="s">
        <v>9</v>
      </c>
      <c r="BP1" s="435"/>
      <c r="BQ1" s="435"/>
      <c r="BR1" s="435"/>
      <c r="BS1" s="435"/>
      <c r="BT1" s="435"/>
      <c r="BU1" s="435"/>
      <c r="BV1" s="435"/>
      <c r="BW1" s="435"/>
      <c r="BX1" s="435"/>
      <c r="BY1" s="435"/>
      <c r="BZ1" s="435"/>
      <c r="CA1" s="435"/>
      <c r="CB1" s="435"/>
      <c r="CC1" s="435"/>
      <c r="CD1" s="435"/>
      <c r="CE1" s="435"/>
      <c r="CF1" s="436"/>
    </row>
    <row r="2" spans="1:84" x14ac:dyDescent="0.35">
      <c r="A2" s="434" t="s">
        <v>125</v>
      </c>
      <c r="B2" s="435"/>
      <c r="C2" s="435"/>
      <c r="D2" s="435"/>
      <c r="E2" s="435"/>
      <c r="F2" s="436"/>
      <c r="G2" s="434" t="s">
        <v>61</v>
      </c>
      <c r="H2" s="435"/>
      <c r="I2" s="435"/>
      <c r="J2" s="435"/>
      <c r="K2" s="435"/>
      <c r="L2" s="436"/>
      <c r="M2" s="434" t="s">
        <v>125</v>
      </c>
      <c r="N2" s="435"/>
      <c r="O2" s="435"/>
      <c r="P2" s="435"/>
      <c r="Q2" s="435"/>
      <c r="R2" s="436"/>
      <c r="S2" s="434" t="s">
        <v>49</v>
      </c>
      <c r="T2" s="435"/>
      <c r="U2" s="435"/>
      <c r="V2" s="435"/>
      <c r="W2" s="435"/>
      <c r="X2" s="436"/>
      <c r="Y2" s="434" t="s">
        <v>61</v>
      </c>
      <c r="Z2" s="435"/>
      <c r="AA2" s="435"/>
      <c r="AB2" s="435"/>
      <c r="AC2" s="435"/>
      <c r="AD2" s="436"/>
      <c r="AE2" s="434" t="s">
        <v>125</v>
      </c>
      <c r="AF2" s="435"/>
      <c r="AG2" s="435"/>
      <c r="AH2" s="435"/>
      <c r="AI2" s="435"/>
      <c r="AJ2" s="436"/>
      <c r="AK2" s="434" t="s">
        <v>49</v>
      </c>
      <c r="AL2" s="435"/>
      <c r="AM2" s="435"/>
      <c r="AN2" s="435"/>
      <c r="AO2" s="435"/>
      <c r="AP2" s="436"/>
      <c r="AQ2" s="434" t="s">
        <v>61</v>
      </c>
      <c r="AR2" s="435"/>
      <c r="AS2" s="435"/>
      <c r="AT2" s="435"/>
      <c r="AU2" s="435"/>
      <c r="AV2" s="436"/>
      <c r="AW2" s="434" t="s">
        <v>125</v>
      </c>
      <c r="AX2" s="435"/>
      <c r="AY2" s="435"/>
      <c r="AZ2" s="435"/>
      <c r="BA2" s="435"/>
      <c r="BB2" s="436"/>
      <c r="BC2" s="434" t="s">
        <v>49</v>
      </c>
      <c r="BD2" s="435"/>
      <c r="BE2" s="435"/>
      <c r="BF2" s="435"/>
      <c r="BG2" s="435"/>
      <c r="BH2" s="436"/>
      <c r="BI2" s="434" t="s">
        <v>61</v>
      </c>
      <c r="BJ2" s="435"/>
      <c r="BK2" s="435"/>
      <c r="BL2" s="435"/>
      <c r="BM2" s="435"/>
      <c r="BN2" s="436"/>
      <c r="BO2" s="434" t="s">
        <v>125</v>
      </c>
      <c r="BP2" s="435"/>
      <c r="BQ2" s="435"/>
      <c r="BR2" s="435"/>
      <c r="BS2" s="435"/>
      <c r="BT2" s="436"/>
      <c r="BU2" s="434" t="s">
        <v>49</v>
      </c>
      <c r="BV2" s="435"/>
      <c r="BW2" s="435"/>
      <c r="BX2" s="435"/>
      <c r="BY2" s="435"/>
      <c r="BZ2" s="436"/>
      <c r="CA2" s="437" t="s">
        <v>61</v>
      </c>
      <c r="CB2" s="437"/>
      <c r="CC2" s="437"/>
      <c r="CD2" s="437"/>
      <c r="CE2" s="437"/>
      <c r="CF2" s="438"/>
    </row>
    <row r="3" spans="1:84" x14ac:dyDescent="0.35">
      <c r="A3" s="162" t="s">
        <v>115</v>
      </c>
      <c r="B3" s="11" t="s">
        <v>116</v>
      </c>
      <c r="C3" s="11" t="s">
        <v>117</v>
      </c>
      <c r="D3" s="11" t="s">
        <v>124</v>
      </c>
      <c r="E3" s="11" t="s">
        <v>118</v>
      </c>
      <c r="F3" s="163" t="s">
        <v>119</v>
      </c>
      <c r="G3" s="162" t="s">
        <v>115</v>
      </c>
      <c r="H3" s="11" t="s">
        <v>116</v>
      </c>
      <c r="I3" s="11" t="s">
        <v>117</v>
      </c>
      <c r="J3" s="11" t="s">
        <v>124</v>
      </c>
      <c r="K3" s="11" t="s">
        <v>118</v>
      </c>
      <c r="L3" s="163" t="s">
        <v>119</v>
      </c>
      <c r="M3" s="162" t="s">
        <v>115</v>
      </c>
      <c r="N3" s="11" t="s">
        <v>116</v>
      </c>
      <c r="O3" s="11" t="s">
        <v>117</v>
      </c>
      <c r="P3" s="11" t="s">
        <v>124</v>
      </c>
      <c r="Q3" s="11" t="s">
        <v>118</v>
      </c>
      <c r="R3" s="163" t="s">
        <v>119</v>
      </c>
      <c r="S3" s="162" t="s">
        <v>115</v>
      </c>
      <c r="T3" s="11" t="s">
        <v>116</v>
      </c>
      <c r="U3" s="11" t="s">
        <v>117</v>
      </c>
      <c r="V3" s="11" t="s">
        <v>124</v>
      </c>
      <c r="W3" s="11" t="s">
        <v>118</v>
      </c>
      <c r="X3" s="163" t="s">
        <v>119</v>
      </c>
      <c r="Y3" s="162" t="s">
        <v>115</v>
      </c>
      <c r="Z3" s="11" t="s">
        <v>116</v>
      </c>
      <c r="AA3" s="11" t="s">
        <v>117</v>
      </c>
      <c r="AB3" s="11" t="s">
        <v>124</v>
      </c>
      <c r="AC3" s="11" t="s">
        <v>118</v>
      </c>
      <c r="AD3" s="163" t="s">
        <v>119</v>
      </c>
      <c r="AE3" s="162" t="s">
        <v>115</v>
      </c>
      <c r="AF3" s="11" t="s">
        <v>116</v>
      </c>
      <c r="AG3" s="11" t="s">
        <v>117</v>
      </c>
      <c r="AH3" s="11" t="s">
        <v>124</v>
      </c>
      <c r="AI3" s="11" t="s">
        <v>118</v>
      </c>
      <c r="AJ3" s="163" t="s">
        <v>119</v>
      </c>
      <c r="AK3" s="162" t="s">
        <v>115</v>
      </c>
      <c r="AL3" s="11" t="s">
        <v>116</v>
      </c>
      <c r="AM3" s="11" t="s">
        <v>117</v>
      </c>
      <c r="AN3" s="11" t="s">
        <v>124</v>
      </c>
      <c r="AO3" s="11" t="s">
        <v>118</v>
      </c>
      <c r="AP3" s="163" t="s">
        <v>119</v>
      </c>
      <c r="AQ3" s="162" t="s">
        <v>115</v>
      </c>
      <c r="AR3" s="11" t="s">
        <v>116</v>
      </c>
      <c r="AS3" s="11" t="s">
        <v>117</v>
      </c>
      <c r="AT3" s="11" t="s">
        <v>124</v>
      </c>
      <c r="AU3" s="11" t="s">
        <v>118</v>
      </c>
      <c r="AV3" s="163" t="s">
        <v>119</v>
      </c>
      <c r="AW3" s="162" t="s">
        <v>115</v>
      </c>
      <c r="AX3" s="11" t="s">
        <v>116</v>
      </c>
      <c r="AY3" s="11" t="s">
        <v>117</v>
      </c>
      <c r="AZ3" s="11" t="s">
        <v>124</v>
      </c>
      <c r="BA3" s="11" t="s">
        <v>118</v>
      </c>
      <c r="BB3" s="163" t="s">
        <v>119</v>
      </c>
      <c r="BC3" s="162" t="s">
        <v>115</v>
      </c>
      <c r="BD3" s="11" t="s">
        <v>116</v>
      </c>
      <c r="BE3" s="11" t="s">
        <v>117</v>
      </c>
      <c r="BF3" s="11" t="s">
        <v>124</v>
      </c>
      <c r="BG3" s="11" t="s">
        <v>118</v>
      </c>
      <c r="BH3" s="163" t="s">
        <v>119</v>
      </c>
      <c r="BI3" s="162" t="s">
        <v>115</v>
      </c>
      <c r="BJ3" s="11" t="s">
        <v>116</v>
      </c>
      <c r="BK3" s="11" t="s">
        <v>117</v>
      </c>
      <c r="BL3" s="11" t="s">
        <v>124</v>
      </c>
      <c r="BM3" s="11" t="s">
        <v>118</v>
      </c>
      <c r="BN3" s="163" t="s">
        <v>119</v>
      </c>
      <c r="BO3" s="162" t="s">
        <v>115</v>
      </c>
      <c r="BP3" s="11" t="s">
        <v>116</v>
      </c>
      <c r="BQ3" s="11" t="s">
        <v>117</v>
      </c>
      <c r="BR3" s="11" t="s">
        <v>124</v>
      </c>
      <c r="BS3" s="11" t="s">
        <v>118</v>
      </c>
      <c r="BT3" s="163" t="s">
        <v>119</v>
      </c>
      <c r="BU3" s="162" t="s">
        <v>115</v>
      </c>
      <c r="BV3" s="11" t="s">
        <v>116</v>
      </c>
      <c r="BW3" s="11" t="s">
        <v>117</v>
      </c>
      <c r="BX3" s="11" t="s">
        <v>124</v>
      </c>
      <c r="BY3" s="11" t="s">
        <v>118</v>
      </c>
      <c r="BZ3" s="163" t="s">
        <v>119</v>
      </c>
      <c r="CA3" s="11" t="s">
        <v>115</v>
      </c>
      <c r="CB3" s="11" t="s">
        <v>116</v>
      </c>
      <c r="CC3" s="11" t="s">
        <v>117</v>
      </c>
      <c r="CD3" s="11" t="s">
        <v>124</v>
      </c>
      <c r="CE3" s="11" t="s">
        <v>118</v>
      </c>
      <c r="CF3" s="163" t="s">
        <v>119</v>
      </c>
    </row>
    <row r="4" spans="1:84" x14ac:dyDescent="0.35">
      <c r="A4" s="162">
        <f>VLOOKUP('Start up budget'!$B$6,'Annual Reporting'!C20:AD20,2,FALSE)</f>
        <v>0</v>
      </c>
      <c r="B4" s="11">
        <f>VLOOKUP('Start up budget'!$B$7,'Annual Reporting'!C20:AD20,2,FALSE)</f>
        <v>0</v>
      </c>
      <c r="C4" s="11">
        <f>VLOOKUP('Start up budget'!$B$8,'Annual Reporting'!C20:AD20,2,FALSE)</f>
        <v>0</v>
      </c>
      <c r="D4" s="11">
        <f>VLOOKUP('Start up budget'!$B$9,'Annual Reporting'!C20:AD20,2,FALSE)</f>
        <v>0</v>
      </c>
      <c r="E4" s="11">
        <f>VLOOKUP('Start up budget'!$B$10,'Annual Reporting'!C20:AD20,2,FALSE)</f>
        <v>0</v>
      </c>
      <c r="F4" s="163">
        <f>VLOOKUP('Start up budget'!$B$11,'Annual Reporting'!C20:AD20,2,FALSE)</f>
        <v>0</v>
      </c>
      <c r="G4" s="162">
        <f>VLOOKUP('Start up budget'!$B$6,'Annual Reporting'!C20:AD20,3,FALSE)</f>
        <v>0</v>
      </c>
      <c r="H4" s="11">
        <f>VLOOKUP('Start up budget'!$B$7,'Annual Reporting'!C20:AD20,3,FALSE)</f>
        <v>0</v>
      </c>
      <c r="I4" s="11">
        <f>VLOOKUP('Start up budget'!$B$8,'Annual Reporting'!C20:AD20,3,FALSE)</f>
        <v>0</v>
      </c>
      <c r="J4" s="11">
        <f>VLOOKUP('Start up budget'!$B$9,'Annual Reporting'!C20:AD20,3,FALSE)</f>
        <v>0</v>
      </c>
      <c r="K4" s="11">
        <f>VLOOKUP('Start up budget'!$B$10,'Annual Reporting'!C20:AD20,3,FALSE)</f>
        <v>0</v>
      </c>
      <c r="L4" s="163">
        <f>VLOOKUP('Start up budget'!$B$11,'Annual Reporting'!C20:AD20,3,FALSE)</f>
        <v>0</v>
      </c>
      <c r="M4" s="162">
        <f>VLOOKUP('Start up budget'!$B$6,'Annual Reporting'!C20:AD20,6,FALSE)</f>
        <v>0</v>
      </c>
      <c r="N4" s="11">
        <f>VLOOKUP('Start up budget'!$B$7,'Annual Reporting'!C20:AD20,6,FALSE)</f>
        <v>0</v>
      </c>
      <c r="O4" s="11">
        <f>VLOOKUP('Start up budget'!$B$8,'Annual Reporting'!C20:AD20,6,FALSE)</f>
        <v>0</v>
      </c>
      <c r="P4" s="11">
        <f>VLOOKUP('Start up budget'!$B$9,'Annual Reporting'!C20:AD20,6,FALSE)</f>
        <v>0</v>
      </c>
      <c r="Q4" s="11">
        <f>VLOOKUP('Start up budget'!$B$10,'Annual Reporting'!C20:AD20,6,FALSE)</f>
        <v>0</v>
      </c>
      <c r="R4" s="163">
        <f>VLOOKUP('Start up budget'!$B$11,'Annual Reporting'!C20:AD20,6,FALSE)</f>
        <v>0</v>
      </c>
      <c r="S4" s="162">
        <f>VLOOKUP('Start up budget'!$B$6,'Annual Reporting'!C20:AD20,7,FALSE)</f>
        <v>0</v>
      </c>
      <c r="T4" s="11">
        <f>VLOOKUP('Start up budget'!$B$7,'Annual Reporting'!C20:AD20,7,FALSE)</f>
        <v>0</v>
      </c>
      <c r="U4" s="11">
        <f>VLOOKUP('Start up budget'!$B$8,'Annual Reporting'!C20:AD20,7,FALSE)</f>
        <v>0</v>
      </c>
      <c r="V4" s="11">
        <f>VLOOKUP('Start up budget'!$B$9,'Annual Reporting'!C20:AD20,7,FALSE)</f>
        <v>0</v>
      </c>
      <c r="W4" s="11">
        <f>VLOOKUP('Start up budget'!$B$10,'Annual Reporting'!C20:AD20,7,FALSE)</f>
        <v>0</v>
      </c>
      <c r="X4" s="163">
        <f>VLOOKUP('Start up budget'!$B$11,'Annual Reporting'!C20:AD20,7,FALSE)</f>
        <v>0</v>
      </c>
      <c r="Y4" s="162">
        <f>VLOOKUP('Start up budget'!$B$6,'Annual Reporting'!C20:AD20,8,FALSE)</f>
        <v>0</v>
      </c>
      <c r="Z4" s="11">
        <f>VLOOKUP('Start up budget'!$B$7,'Annual Reporting'!C20:AD20,8,FALSE)</f>
        <v>0</v>
      </c>
      <c r="AA4" s="11">
        <f>VLOOKUP('Start up budget'!$B$8,'Annual Reporting'!C20:AD20,8,FALSE)</f>
        <v>0</v>
      </c>
      <c r="AB4" s="11">
        <f>VLOOKUP('Start up budget'!$B$9,'Annual Reporting'!C20:AD20,8,FALSE)</f>
        <v>0</v>
      </c>
      <c r="AC4" s="11">
        <f>VLOOKUP('Start up budget'!$B$10,'Annual Reporting'!C20:AD20,8,FALSE)</f>
        <v>0</v>
      </c>
      <c r="AD4" s="163">
        <f>VLOOKUP('Start up budget'!$B$11,'Annual Reporting'!C20:AD20,8,FALSE)</f>
        <v>0</v>
      </c>
      <c r="AE4" s="162">
        <f>VLOOKUP('Start up budget'!$B$6,'Annual Reporting'!C20:AD20,11,FALSE)</f>
        <v>0</v>
      </c>
      <c r="AF4" s="11">
        <f>VLOOKUP('Start up budget'!$B$7,'Annual Reporting'!C20:AD20,11,FALSE)</f>
        <v>0</v>
      </c>
      <c r="AG4" s="11">
        <f>VLOOKUP('Start up budget'!$B$8,'Annual Reporting'!C20:AD20,11,FALSE)</f>
        <v>0</v>
      </c>
      <c r="AH4" s="11">
        <f>VLOOKUP('Start up budget'!$B$9,'Annual Reporting'!C20:AD20,11,FALSE)</f>
        <v>0</v>
      </c>
      <c r="AI4" s="11">
        <f>VLOOKUP('Start up budget'!$B$10,'Annual Reporting'!C20:AD20,11,FALSE)</f>
        <v>0</v>
      </c>
      <c r="AJ4" s="163">
        <f>VLOOKUP('Start up budget'!$B$11,'Annual Reporting'!C20:AD20,11,FALSE)</f>
        <v>0</v>
      </c>
      <c r="AK4" s="162">
        <f>VLOOKUP('Start up budget'!$B$6,'Annual Reporting'!C20:AD20,12,FALSE)</f>
        <v>0</v>
      </c>
      <c r="AL4" s="11">
        <f>VLOOKUP('Start up budget'!$B$7,'Annual Reporting'!C20:AD20,12,FALSE)</f>
        <v>0</v>
      </c>
      <c r="AM4" s="11">
        <f>VLOOKUP('Start up budget'!$B$8,'Annual Reporting'!C20:AD20,12,FALSE)</f>
        <v>0</v>
      </c>
      <c r="AN4" s="11">
        <f>VLOOKUP('Start up budget'!$B$9,'Annual Reporting'!C20:AD20,12,FALSE)</f>
        <v>0</v>
      </c>
      <c r="AO4" s="11">
        <f>VLOOKUP('Start up budget'!$B$10,'Annual Reporting'!C20:AD20,12,FALSE)</f>
        <v>0</v>
      </c>
      <c r="AP4" s="163">
        <f>VLOOKUP('Start up budget'!$B$11,'Annual Reporting'!C20:AD20,12,FALSE)</f>
        <v>0</v>
      </c>
      <c r="AQ4" s="162">
        <f>VLOOKUP('Start up budget'!$B$6,'Annual Reporting'!C20:AD20,13,FALSE)</f>
        <v>0</v>
      </c>
      <c r="AR4" s="11">
        <f>VLOOKUP('Start up budget'!$B$7,'Annual Reporting'!C20:AD20,13,FALSE)</f>
        <v>0</v>
      </c>
      <c r="AS4" s="11">
        <f>VLOOKUP('Start up budget'!$B$8,'Annual Reporting'!C20:AD20,13,FALSE)</f>
        <v>0</v>
      </c>
      <c r="AT4" s="11">
        <f>VLOOKUP('Start up budget'!$B$9,'Annual Reporting'!C20:AD20,13,FALSE)</f>
        <v>0</v>
      </c>
      <c r="AU4" s="11">
        <f>VLOOKUP('Start up budget'!$B$10,'Annual Reporting'!C20:AD20,13,FALSE)</f>
        <v>0</v>
      </c>
      <c r="AV4" s="163">
        <f>VLOOKUP('Start up budget'!$B$11,'Annual Reporting'!C20:AD20,13,FALSE)</f>
        <v>0</v>
      </c>
      <c r="AW4" s="162">
        <f>VLOOKUP('Start up budget'!$B$6,'Annual Reporting'!C20:AD20,16,FALSE)</f>
        <v>0</v>
      </c>
      <c r="AX4" s="11">
        <f>VLOOKUP('Start up budget'!$B$7,'Annual Reporting'!C20:AD20,16,FALSE)</f>
        <v>0</v>
      </c>
      <c r="AY4" s="11">
        <f>VLOOKUP('Start up budget'!$B$8,'Annual Reporting'!C20:AD20,16,FALSE)</f>
        <v>0</v>
      </c>
      <c r="AZ4" s="11">
        <f>VLOOKUP('Start up budget'!$B$9,'Annual Reporting'!C20:AD20,16,FALSE)</f>
        <v>0</v>
      </c>
      <c r="BA4" s="11">
        <f>VLOOKUP('Start up budget'!$B$10,'Annual Reporting'!C20:AD20,16,FALSE)</f>
        <v>0</v>
      </c>
      <c r="BB4" s="163">
        <f>VLOOKUP('Start up budget'!$B$11,'Annual Reporting'!C20:AD20,16,FALSE)</f>
        <v>0</v>
      </c>
      <c r="BC4" s="162">
        <f>VLOOKUP('Start up budget'!$B$6,'Annual Reporting'!C20:AD20,17,FALSE)</f>
        <v>0</v>
      </c>
      <c r="BD4" s="11">
        <f>VLOOKUP('Start up budget'!$B$7,'Annual Reporting'!C20:AD20,17,FALSE)</f>
        <v>0</v>
      </c>
      <c r="BE4" s="11">
        <f>VLOOKUP('Start up budget'!$B$8,'Annual Reporting'!C20:AD20,17,FALSE)</f>
        <v>0</v>
      </c>
      <c r="BF4" s="11">
        <f>VLOOKUP('Start up budget'!$B$9,'Annual Reporting'!C20:AD20,17,FALSE)</f>
        <v>0</v>
      </c>
      <c r="BG4" s="11">
        <f>VLOOKUP('Start up budget'!$B$10,'Annual Reporting'!C20:AD20,17,FALSE)</f>
        <v>0</v>
      </c>
      <c r="BH4" s="163">
        <f>VLOOKUP('Start up budget'!$B$11,'Annual Reporting'!C20:AD20,17,FALSE)</f>
        <v>0</v>
      </c>
      <c r="BI4" s="162">
        <f>VLOOKUP('Start up budget'!$B$6,'Annual Reporting'!C20:AD20,18,FALSE)</f>
        <v>0</v>
      </c>
      <c r="BJ4" s="11">
        <f>VLOOKUP('Start up budget'!$B$7,'Annual Reporting'!C20:AD20,18,FALSE)</f>
        <v>0</v>
      </c>
      <c r="BK4" s="11">
        <f>VLOOKUP('Start up budget'!$B$8,'Annual Reporting'!C20:AD20,18,FALSE)</f>
        <v>0</v>
      </c>
      <c r="BL4" s="11">
        <f>VLOOKUP('Start up budget'!$B$9,'Annual Reporting'!C20:AD20,18,FALSE)</f>
        <v>0</v>
      </c>
      <c r="BM4" s="11">
        <f>VLOOKUP('Start up budget'!$B$10,'Annual Reporting'!C20:AD20,18,FALSE)</f>
        <v>0</v>
      </c>
      <c r="BN4" s="163">
        <f>VLOOKUP('Start up budget'!$B$11,'Annual Reporting'!C20:AD20,18,FALSE)</f>
        <v>0</v>
      </c>
      <c r="BO4" s="162">
        <f>VLOOKUP('Start up budget'!$B$6,'Annual Reporting'!C20:AD20,21,FALSE)</f>
        <v>0</v>
      </c>
      <c r="BP4" s="11">
        <f>VLOOKUP('Start up budget'!$B$7,'Annual Reporting'!C20:AD20,21,FALSE)</f>
        <v>0</v>
      </c>
      <c r="BQ4" s="11">
        <f>VLOOKUP('Start up budget'!$B$8,'Annual Reporting'!C20:AD20,21,FALSE)</f>
        <v>0</v>
      </c>
      <c r="BR4" s="11">
        <f>VLOOKUP('Start up budget'!$B$9,'Annual Reporting'!C20:AD20,21,FALSE)</f>
        <v>0</v>
      </c>
      <c r="BS4" s="11">
        <f>VLOOKUP('Start up budget'!$B$10,'Annual Reporting'!C20:AD20,21,FALSE)</f>
        <v>0</v>
      </c>
      <c r="BT4" s="163">
        <f>VLOOKUP('Start up budget'!$B$11,'Annual Reporting'!C20:AD20,21,FALSE)</f>
        <v>0</v>
      </c>
      <c r="BU4" s="162">
        <f>VLOOKUP('Start up budget'!$B$6,'Annual Reporting'!C20:AD20,22,FALSE)</f>
        <v>0</v>
      </c>
      <c r="BV4" s="11">
        <f>VLOOKUP('Start up budget'!$B$7,'Annual Reporting'!C20:AD20,22,FALSE)</f>
        <v>0</v>
      </c>
      <c r="BW4" s="11">
        <f>VLOOKUP('Start up budget'!$B$8,'Annual Reporting'!C20:AD20,22,FALSE)</f>
        <v>0</v>
      </c>
      <c r="BX4" s="11">
        <f>VLOOKUP('Start up budget'!$B$9,'Annual Reporting'!C20:AD20,22,FALSE)</f>
        <v>0</v>
      </c>
      <c r="BY4" s="11">
        <f>VLOOKUP('Start up budget'!$B$10,'Annual Reporting'!C20:AD20,22,FALSE)</f>
        <v>0</v>
      </c>
      <c r="BZ4" s="163">
        <f>VLOOKUP('Start up budget'!$B$11,'Annual Reporting'!C20:AD20,22,FALSE)</f>
        <v>0</v>
      </c>
      <c r="CA4" s="11">
        <f>VLOOKUP('Start up budget'!$B$6,'Annual Reporting'!C20:AD20,23,FALSE)</f>
        <v>0</v>
      </c>
      <c r="CB4" s="11">
        <f>VLOOKUP('Start up budget'!$B$7,'Annual Reporting'!C20:AD20,23,FALSE)</f>
        <v>0</v>
      </c>
      <c r="CC4" s="11">
        <f>VLOOKUP('Start up budget'!$B$8,'Annual Reporting'!C20:AD20,23,FALSE)</f>
        <v>0</v>
      </c>
      <c r="CD4" s="11">
        <f>VLOOKUP('Start up budget'!$B$9,'Annual Reporting'!C20:AD20,23,FALSE)</f>
        <v>0</v>
      </c>
      <c r="CE4" s="11">
        <f>VLOOKUP('Start up budget'!$B$10,'Annual Reporting'!C20:AD20,23,FALSE)</f>
        <v>0</v>
      </c>
      <c r="CF4" s="163">
        <f>VLOOKUP('Start up budget'!$B$11,'Annual Reporting'!C20:AD20,23,FALSE)</f>
        <v>0</v>
      </c>
    </row>
    <row r="5" spans="1:84" x14ac:dyDescent="0.35">
      <c r="A5" s="162">
        <f>VLOOKUP('Start up budget'!$B$6,'Annual Reporting'!C21:AD21,2,FALSE)</f>
        <v>0</v>
      </c>
      <c r="B5" s="11">
        <f>VLOOKUP('Start up budget'!$B$7,'Annual Reporting'!C21:AD21,2,FALSE)</f>
        <v>0</v>
      </c>
      <c r="C5" s="11">
        <f>VLOOKUP('Start up budget'!$B$8,'Annual Reporting'!C21:AD21,2,FALSE)</f>
        <v>0</v>
      </c>
      <c r="D5" s="11">
        <f>VLOOKUP('Start up budget'!$B$9,'Annual Reporting'!C21:AD21,2,FALSE)</f>
        <v>0</v>
      </c>
      <c r="E5" s="11">
        <f>VLOOKUP('Start up budget'!$B$10,'Annual Reporting'!C21:AD21,2,FALSE)</f>
        <v>0</v>
      </c>
      <c r="F5" s="163">
        <f>VLOOKUP('Start up budget'!$B$11,'Annual Reporting'!C21:AD21,2,FALSE)</f>
        <v>0</v>
      </c>
      <c r="G5" s="162">
        <f>VLOOKUP('Start up budget'!$B$6,'Annual Reporting'!C21:AD21,3,FALSE)</f>
        <v>0</v>
      </c>
      <c r="H5" s="11">
        <f>VLOOKUP('Start up budget'!$B$7,'Annual Reporting'!C21:AD21,3,FALSE)</f>
        <v>0</v>
      </c>
      <c r="I5" s="11">
        <f>VLOOKUP('Start up budget'!$B$8,'Annual Reporting'!C21:AD21,3,FALSE)</f>
        <v>0</v>
      </c>
      <c r="J5" s="11">
        <f>VLOOKUP('Start up budget'!$B$9,'Annual Reporting'!C21:AD21,3,FALSE)</f>
        <v>0</v>
      </c>
      <c r="K5" s="11">
        <f>VLOOKUP('Start up budget'!$B$10,'Annual Reporting'!C21:AD21,3,FALSE)</f>
        <v>0</v>
      </c>
      <c r="L5" s="163">
        <f>VLOOKUP('Start up budget'!$B$11,'Annual Reporting'!C21:AD21,3,FALSE)</f>
        <v>0</v>
      </c>
      <c r="M5" s="162">
        <f>VLOOKUP('Start up budget'!$B$6,'Annual Reporting'!C21:AD21,6,FALSE)</f>
        <v>0</v>
      </c>
      <c r="N5" s="11">
        <f>VLOOKUP('Start up budget'!$B$7,'Annual Reporting'!C21:AD21,6,FALSE)</f>
        <v>0</v>
      </c>
      <c r="O5" s="11">
        <f>VLOOKUP('Start up budget'!$B$8,'Annual Reporting'!C21:AD21,6,FALSE)</f>
        <v>0</v>
      </c>
      <c r="P5" s="11">
        <f>VLOOKUP('Start up budget'!$B$9,'Annual Reporting'!C21:AD21,6,FALSE)</f>
        <v>0</v>
      </c>
      <c r="Q5" s="11">
        <f>VLOOKUP('Start up budget'!$B$10,'Annual Reporting'!C21:AD21,6,FALSE)</f>
        <v>0</v>
      </c>
      <c r="R5" s="163">
        <f>VLOOKUP('Start up budget'!$B$11,'Annual Reporting'!C21:AD21,6,FALSE)</f>
        <v>0</v>
      </c>
      <c r="S5" s="162">
        <f>VLOOKUP('Start up budget'!$B$6,'Annual Reporting'!C21:AD21,7,FALSE)</f>
        <v>0</v>
      </c>
      <c r="T5" s="11">
        <f>VLOOKUP('Start up budget'!$B$7,'Annual Reporting'!C21:AD21,7,FALSE)</f>
        <v>0</v>
      </c>
      <c r="U5" s="11">
        <f>VLOOKUP('Start up budget'!$B$8,'Annual Reporting'!C21:AD21,7,FALSE)</f>
        <v>0</v>
      </c>
      <c r="V5" s="11">
        <f>VLOOKUP('Start up budget'!$B$9,'Annual Reporting'!C21:AD21,7,FALSE)</f>
        <v>0</v>
      </c>
      <c r="W5" s="11">
        <f>VLOOKUP('Start up budget'!$B$10,'Annual Reporting'!C21:AD21,7,FALSE)</f>
        <v>0</v>
      </c>
      <c r="X5" s="163">
        <f>VLOOKUP('Start up budget'!$B$11,'Annual Reporting'!C21:AD21,7,FALSE)</f>
        <v>0</v>
      </c>
      <c r="Y5" s="162">
        <f>VLOOKUP('Start up budget'!$B$6,'Annual Reporting'!C21:AD21,8,FALSE)</f>
        <v>0</v>
      </c>
      <c r="Z5" s="11">
        <f>VLOOKUP('Start up budget'!$B$7,'Annual Reporting'!C21:AD21,8,FALSE)</f>
        <v>0</v>
      </c>
      <c r="AA5" s="11">
        <f>VLOOKUP('Start up budget'!$B$8,'Annual Reporting'!C21:AD21,8,FALSE)</f>
        <v>0</v>
      </c>
      <c r="AB5" s="11">
        <f>VLOOKUP('Start up budget'!$B$9,'Annual Reporting'!C21:AD21,8,FALSE)</f>
        <v>0</v>
      </c>
      <c r="AC5" s="11">
        <f>VLOOKUP('Start up budget'!$B$10,'Annual Reporting'!C21:AD21,8,FALSE)</f>
        <v>0</v>
      </c>
      <c r="AD5" s="163">
        <f>VLOOKUP('Start up budget'!$B$11,'Annual Reporting'!C21:AD21,8,FALSE)</f>
        <v>0</v>
      </c>
      <c r="AE5" s="162">
        <f>VLOOKUP('Start up budget'!$B$6,'Annual Reporting'!C21:AD21,11,FALSE)</f>
        <v>0</v>
      </c>
      <c r="AF5" s="11">
        <f>VLOOKUP('Start up budget'!$B$7,'Annual Reporting'!C21:AD21,11,FALSE)</f>
        <v>0</v>
      </c>
      <c r="AG5" s="11">
        <f>VLOOKUP('Start up budget'!$B$8,'Annual Reporting'!C21:AD21,11,FALSE)</f>
        <v>0</v>
      </c>
      <c r="AH5" s="11">
        <f>VLOOKUP('Start up budget'!$B$9,'Annual Reporting'!C21:AD21,11,FALSE)</f>
        <v>0</v>
      </c>
      <c r="AI5" s="11">
        <f>VLOOKUP('Start up budget'!$B$10,'Annual Reporting'!C21:AD21,11,FALSE)</f>
        <v>0</v>
      </c>
      <c r="AJ5" s="163">
        <f>VLOOKUP('Start up budget'!$B$11,'Annual Reporting'!C21:AD21,11,FALSE)</f>
        <v>0</v>
      </c>
      <c r="AK5" s="162">
        <f>VLOOKUP('Start up budget'!$B$6,'Annual Reporting'!C21:AD21,12,FALSE)</f>
        <v>0</v>
      </c>
      <c r="AL5" s="11">
        <f>VLOOKUP('Start up budget'!$B$7,'Annual Reporting'!C21:AD21,12,FALSE)</f>
        <v>0</v>
      </c>
      <c r="AM5" s="11">
        <f>VLOOKUP('Start up budget'!$B$8,'Annual Reporting'!C21:AD21,12,FALSE)</f>
        <v>0</v>
      </c>
      <c r="AN5" s="11">
        <f>VLOOKUP('Start up budget'!$B$9,'Annual Reporting'!C21:AD21,12,FALSE)</f>
        <v>0</v>
      </c>
      <c r="AO5" s="11">
        <f>VLOOKUP('Start up budget'!$B$10,'Annual Reporting'!C21:AD21,12,FALSE)</f>
        <v>0</v>
      </c>
      <c r="AP5" s="163">
        <f>VLOOKUP('Start up budget'!$B$11,'Annual Reporting'!C21:AD21,12,FALSE)</f>
        <v>0</v>
      </c>
      <c r="AQ5" s="162">
        <f>VLOOKUP('Start up budget'!$B$6,'Annual Reporting'!C21:AD21,13,FALSE)</f>
        <v>0</v>
      </c>
      <c r="AR5" s="11">
        <f>VLOOKUP('Start up budget'!$B$7,'Annual Reporting'!C21:AD21,13,FALSE)</f>
        <v>0</v>
      </c>
      <c r="AS5" s="11">
        <f>VLOOKUP('Start up budget'!$B$8,'Annual Reporting'!C21:AD21,13,FALSE)</f>
        <v>0</v>
      </c>
      <c r="AT5" s="11">
        <f>VLOOKUP('Start up budget'!$B$9,'Annual Reporting'!C21:AD21,13,FALSE)</f>
        <v>0</v>
      </c>
      <c r="AU5" s="11">
        <f>VLOOKUP('Start up budget'!$B$10,'Annual Reporting'!C21:AD21,13,FALSE)</f>
        <v>0</v>
      </c>
      <c r="AV5" s="163">
        <f>VLOOKUP('Start up budget'!$B$11,'Annual Reporting'!C21:AD21,13,FALSE)</f>
        <v>0</v>
      </c>
      <c r="AW5" s="162">
        <f>VLOOKUP('Start up budget'!$B$6,'Annual Reporting'!C21:AD21,16,FALSE)</f>
        <v>0</v>
      </c>
      <c r="AX5" s="11">
        <f>VLOOKUP('Start up budget'!$B$7,'Annual Reporting'!C21:AD21,16,FALSE)</f>
        <v>0</v>
      </c>
      <c r="AY5" s="11">
        <f>VLOOKUP('Start up budget'!$B$8,'Annual Reporting'!C21:AD21,16,FALSE)</f>
        <v>0</v>
      </c>
      <c r="AZ5" s="11">
        <f>VLOOKUP('Start up budget'!$B$9,'Annual Reporting'!C21:AD21,16,FALSE)</f>
        <v>0</v>
      </c>
      <c r="BA5" s="11">
        <f>VLOOKUP('Start up budget'!$B$10,'Annual Reporting'!C21:AD21,16,FALSE)</f>
        <v>0</v>
      </c>
      <c r="BB5" s="163">
        <f>VLOOKUP('Start up budget'!$B$11,'Annual Reporting'!C21:AD21,16,FALSE)</f>
        <v>0</v>
      </c>
      <c r="BC5" s="162">
        <f>VLOOKUP('Start up budget'!$B$6,'Annual Reporting'!C21:AD21,17,FALSE)</f>
        <v>0</v>
      </c>
      <c r="BD5" s="11">
        <f>VLOOKUP('Start up budget'!$B$7,'Annual Reporting'!C21:AD21,17,FALSE)</f>
        <v>0</v>
      </c>
      <c r="BE5" s="11">
        <f>VLOOKUP('Start up budget'!$B$8,'Annual Reporting'!C21:AD21,17,FALSE)</f>
        <v>0</v>
      </c>
      <c r="BF5" s="11">
        <f>VLOOKUP('Start up budget'!$B$9,'Annual Reporting'!C21:AD21,17,FALSE)</f>
        <v>0</v>
      </c>
      <c r="BG5" s="11">
        <f>VLOOKUP('Start up budget'!$B$10,'Annual Reporting'!C21:AD21,17,FALSE)</f>
        <v>0</v>
      </c>
      <c r="BH5" s="163">
        <f>VLOOKUP('Start up budget'!$B$11,'Annual Reporting'!C21:AD21,17,FALSE)</f>
        <v>0</v>
      </c>
      <c r="BI5" s="162">
        <f>VLOOKUP('Start up budget'!$B$6,'Annual Reporting'!C21:AD21,18,FALSE)</f>
        <v>0</v>
      </c>
      <c r="BJ5" s="11">
        <f>VLOOKUP('Start up budget'!$B$7,'Annual Reporting'!C21:AD21,18,FALSE)</f>
        <v>0</v>
      </c>
      <c r="BK5" s="11">
        <f>VLOOKUP('Start up budget'!$B$8,'Annual Reporting'!C21:AD21,18,FALSE)</f>
        <v>0</v>
      </c>
      <c r="BL5" s="11">
        <f>VLOOKUP('Start up budget'!$B$9,'Annual Reporting'!C21:AD21,18,FALSE)</f>
        <v>0</v>
      </c>
      <c r="BM5" s="11">
        <f>VLOOKUP('Start up budget'!$B$10,'Annual Reporting'!C21:AD21,18,FALSE)</f>
        <v>0</v>
      </c>
      <c r="BN5" s="163">
        <f>VLOOKUP('Start up budget'!$B$11,'Annual Reporting'!C21:AD21,18,FALSE)</f>
        <v>0</v>
      </c>
      <c r="BO5" s="162">
        <f>VLOOKUP('Start up budget'!$B$6,'Annual Reporting'!C21:AD21,21,FALSE)</f>
        <v>0</v>
      </c>
      <c r="BP5" s="11">
        <f>VLOOKUP('Start up budget'!$B$7,'Annual Reporting'!C21:AD21,21,FALSE)</f>
        <v>0</v>
      </c>
      <c r="BQ5" s="11">
        <f>VLOOKUP('Start up budget'!$B$8,'Annual Reporting'!C21:AD21,21,FALSE)</f>
        <v>0</v>
      </c>
      <c r="BR5" s="11">
        <f>VLOOKUP('Start up budget'!$B$9,'Annual Reporting'!C21:AD21,21,FALSE)</f>
        <v>0</v>
      </c>
      <c r="BS5" s="11">
        <f>VLOOKUP('Start up budget'!$B$10,'Annual Reporting'!C21:AD21,21,FALSE)</f>
        <v>0</v>
      </c>
      <c r="BT5" s="163">
        <f>VLOOKUP('Start up budget'!$B$11,'Annual Reporting'!C21:AD21,21,FALSE)</f>
        <v>0</v>
      </c>
      <c r="BU5" s="162">
        <f>VLOOKUP('Start up budget'!$B$6,'Annual Reporting'!C21:AD21,22,FALSE)</f>
        <v>0</v>
      </c>
      <c r="BV5" s="11">
        <f>VLOOKUP('Start up budget'!$B$7,'Annual Reporting'!C21:AD21,22,FALSE)</f>
        <v>0</v>
      </c>
      <c r="BW5" s="11">
        <f>VLOOKUP('Start up budget'!$B$8,'Annual Reporting'!C21:AD21,22,FALSE)</f>
        <v>0</v>
      </c>
      <c r="BX5" s="11">
        <f>VLOOKUP('Start up budget'!$B$9,'Annual Reporting'!C21:AD21,22,FALSE)</f>
        <v>0</v>
      </c>
      <c r="BY5" s="11">
        <f>VLOOKUP('Start up budget'!$B$10,'Annual Reporting'!C21:AD21,22,FALSE)</f>
        <v>0</v>
      </c>
      <c r="BZ5" s="163">
        <f>VLOOKUP('Start up budget'!$B$11,'Annual Reporting'!C21:AD21,22,FALSE)</f>
        <v>0</v>
      </c>
      <c r="CA5" s="11">
        <f>VLOOKUP('Start up budget'!$B$6,'Annual Reporting'!C21:AD21,23,FALSE)</f>
        <v>0</v>
      </c>
      <c r="CB5" s="11">
        <f>VLOOKUP('Start up budget'!$B$7,'Annual Reporting'!C21:AD21,23,FALSE)</f>
        <v>0</v>
      </c>
      <c r="CC5" s="11">
        <f>VLOOKUP('Start up budget'!$B$8,'Annual Reporting'!C21:AD21,23,FALSE)</f>
        <v>0</v>
      </c>
      <c r="CD5" s="11">
        <f>VLOOKUP('Start up budget'!$B$9,'Annual Reporting'!C21:AD21,23,FALSE)</f>
        <v>0</v>
      </c>
      <c r="CE5" s="11">
        <f>VLOOKUP('Start up budget'!$B$10,'Annual Reporting'!C21:AD21,23,FALSE)</f>
        <v>0</v>
      </c>
      <c r="CF5" s="163">
        <f>VLOOKUP('Start up budget'!$B$11,'Annual Reporting'!C21:AD21,23,FALSE)</f>
        <v>0</v>
      </c>
    </row>
    <row r="6" spans="1:84" x14ac:dyDescent="0.35">
      <c r="A6" s="162">
        <f>VLOOKUP('Start up budget'!$B$6,'Annual Reporting'!C22:AD22,2,FALSE)</f>
        <v>0</v>
      </c>
      <c r="B6" s="11">
        <f>VLOOKUP('Start up budget'!$B$7,'Annual Reporting'!C22:AD22,2,FALSE)</f>
        <v>0</v>
      </c>
      <c r="C6" s="11">
        <f>VLOOKUP('Start up budget'!$B$8,'Annual Reporting'!C22:AD22,2,FALSE)</f>
        <v>0</v>
      </c>
      <c r="D6" s="11">
        <f>VLOOKUP('Start up budget'!$B$9,'Annual Reporting'!C22:AD22,2,FALSE)</f>
        <v>0</v>
      </c>
      <c r="E6" s="11">
        <f>VLOOKUP('Start up budget'!$B$10,'Annual Reporting'!C22:AD22,2,FALSE)</f>
        <v>0</v>
      </c>
      <c r="F6" s="163">
        <f>VLOOKUP('Start up budget'!$B$11,'Annual Reporting'!C22:AD22,2,FALSE)</f>
        <v>0</v>
      </c>
      <c r="G6" s="162">
        <f>VLOOKUP('Start up budget'!$B$6,'Annual Reporting'!C22:AD22,3,FALSE)</f>
        <v>0</v>
      </c>
      <c r="H6" s="11">
        <f>VLOOKUP('Start up budget'!$B$7,'Annual Reporting'!C22:AD22,3,FALSE)</f>
        <v>0</v>
      </c>
      <c r="I6" s="11">
        <f>VLOOKUP('Start up budget'!$B$8,'Annual Reporting'!C22:AD22,3,FALSE)</f>
        <v>0</v>
      </c>
      <c r="J6" s="11">
        <f>VLOOKUP('Start up budget'!$B$9,'Annual Reporting'!C22:AD22,3,FALSE)</f>
        <v>0</v>
      </c>
      <c r="K6" s="11">
        <f>VLOOKUP('Start up budget'!$B$10,'Annual Reporting'!C22:AD22,3,FALSE)</f>
        <v>0</v>
      </c>
      <c r="L6" s="163">
        <f>VLOOKUP('Start up budget'!$B$11,'Annual Reporting'!C22:AD22,3,FALSE)</f>
        <v>0</v>
      </c>
      <c r="M6" s="162">
        <f>VLOOKUP('Start up budget'!$B$6,'Annual Reporting'!C22:AD22,6,FALSE)</f>
        <v>0</v>
      </c>
      <c r="N6" s="11">
        <f>VLOOKUP('Start up budget'!$B$7,'Annual Reporting'!C22:AD22,6,FALSE)</f>
        <v>0</v>
      </c>
      <c r="O6" s="11">
        <f>VLOOKUP('Start up budget'!$B$8,'Annual Reporting'!C22:AD22,6,FALSE)</f>
        <v>0</v>
      </c>
      <c r="P6" s="11">
        <f>VLOOKUP('Start up budget'!$B$9,'Annual Reporting'!C22:AD22,6,FALSE)</f>
        <v>0</v>
      </c>
      <c r="Q6" s="11">
        <f>VLOOKUP('Start up budget'!$B$10,'Annual Reporting'!C22:AD22,6,FALSE)</f>
        <v>0</v>
      </c>
      <c r="R6" s="163">
        <f>VLOOKUP('Start up budget'!$B$11,'Annual Reporting'!C22:AD22,6,FALSE)</f>
        <v>0</v>
      </c>
      <c r="S6" s="162">
        <f>VLOOKUP('Start up budget'!$B$6,'Annual Reporting'!C22:AD22,7,FALSE)</f>
        <v>0</v>
      </c>
      <c r="T6" s="11">
        <f>VLOOKUP('Start up budget'!$B$7,'Annual Reporting'!C22:AD22,7,FALSE)</f>
        <v>0</v>
      </c>
      <c r="U6" s="11">
        <f>VLOOKUP('Start up budget'!$B$8,'Annual Reporting'!C22:AD22,7,FALSE)</f>
        <v>0</v>
      </c>
      <c r="V6" s="11">
        <f>VLOOKUP('Start up budget'!$B$9,'Annual Reporting'!C22:AD22,7,FALSE)</f>
        <v>0</v>
      </c>
      <c r="W6" s="11">
        <f>VLOOKUP('Start up budget'!$B$10,'Annual Reporting'!C22:AD22,7,FALSE)</f>
        <v>0</v>
      </c>
      <c r="X6" s="163">
        <f>VLOOKUP('Start up budget'!$B$11,'Annual Reporting'!C22:AD22,7,FALSE)</f>
        <v>0</v>
      </c>
      <c r="Y6" s="162">
        <f>VLOOKUP('Start up budget'!$B$6,'Annual Reporting'!C22:AD22,8,FALSE)</f>
        <v>0</v>
      </c>
      <c r="Z6" s="11">
        <f>VLOOKUP('Start up budget'!$B$7,'Annual Reporting'!C22:AD22,8,FALSE)</f>
        <v>0</v>
      </c>
      <c r="AA6" s="11">
        <f>VLOOKUP('Start up budget'!$B$8,'Annual Reporting'!C22:AD22,8,FALSE)</f>
        <v>0</v>
      </c>
      <c r="AB6" s="11">
        <f>VLOOKUP('Start up budget'!$B$9,'Annual Reporting'!C22:AD22,8,FALSE)</f>
        <v>0</v>
      </c>
      <c r="AC6" s="11">
        <f>VLOOKUP('Start up budget'!$B$10,'Annual Reporting'!C22:AD22,8,FALSE)</f>
        <v>0</v>
      </c>
      <c r="AD6" s="163">
        <f>VLOOKUP('Start up budget'!$B$11,'Annual Reporting'!C22:AD22,8,FALSE)</f>
        <v>0</v>
      </c>
      <c r="AE6" s="162">
        <f>VLOOKUP('Start up budget'!$B$6,'Annual Reporting'!C22:AD22,11,FALSE)</f>
        <v>0</v>
      </c>
      <c r="AF6" s="11">
        <f>VLOOKUP('Start up budget'!$B$7,'Annual Reporting'!C22:AD22,11,FALSE)</f>
        <v>0</v>
      </c>
      <c r="AG6" s="11">
        <f>VLOOKUP('Start up budget'!$B$8,'Annual Reporting'!C22:AD22,11,FALSE)</f>
        <v>0</v>
      </c>
      <c r="AH6" s="11">
        <f>VLOOKUP('Start up budget'!$B$9,'Annual Reporting'!C22:AD22,11,FALSE)</f>
        <v>0</v>
      </c>
      <c r="AI6" s="11">
        <f>VLOOKUP('Start up budget'!$B$10,'Annual Reporting'!C22:AD22,11,FALSE)</f>
        <v>0</v>
      </c>
      <c r="AJ6" s="163">
        <f>VLOOKUP('Start up budget'!$B$11,'Annual Reporting'!C22:AD22,11,FALSE)</f>
        <v>0</v>
      </c>
      <c r="AK6" s="162">
        <f>VLOOKUP('Start up budget'!$B$6,'Annual Reporting'!C22:AD22,12,FALSE)</f>
        <v>0</v>
      </c>
      <c r="AL6" s="11">
        <f>VLOOKUP('Start up budget'!$B$7,'Annual Reporting'!C22:AD22,12,FALSE)</f>
        <v>0</v>
      </c>
      <c r="AM6" s="11">
        <f>VLOOKUP('Start up budget'!$B$8,'Annual Reporting'!C22:AD22,12,FALSE)</f>
        <v>0</v>
      </c>
      <c r="AN6" s="11">
        <f>VLOOKUP('Start up budget'!$B$9,'Annual Reporting'!C22:AD22,12,FALSE)</f>
        <v>0</v>
      </c>
      <c r="AO6" s="11">
        <f>VLOOKUP('Start up budget'!$B$10,'Annual Reporting'!C22:AD22,12,FALSE)</f>
        <v>0</v>
      </c>
      <c r="AP6" s="163">
        <f>VLOOKUP('Start up budget'!$B$11,'Annual Reporting'!C22:AD22,12,FALSE)</f>
        <v>0</v>
      </c>
      <c r="AQ6" s="162">
        <f>VLOOKUP('Start up budget'!$B$6,'Annual Reporting'!C22:AD22,13,FALSE)</f>
        <v>0</v>
      </c>
      <c r="AR6" s="11">
        <f>VLOOKUP('Start up budget'!$B$7,'Annual Reporting'!C22:AD22,13,FALSE)</f>
        <v>0</v>
      </c>
      <c r="AS6" s="11">
        <f>VLOOKUP('Start up budget'!$B$8,'Annual Reporting'!C22:AD22,13,FALSE)</f>
        <v>0</v>
      </c>
      <c r="AT6" s="11">
        <f>VLOOKUP('Start up budget'!$B$9,'Annual Reporting'!C22:AD22,13,FALSE)</f>
        <v>0</v>
      </c>
      <c r="AU6" s="11">
        <f>VLOOKUP('Start up budget'!$B$10,'Annual Reporting'!C22:AD22,13,FALSE)</f>
        <v>0</v>
      </c>
      <c r="AV6" s="163">
        <f>VLOOKUP('Start up budget'!$B$11,'Annual Reporting'!C22:AD22,13,FALSE)</f>
        <v>0</v>
      </c>
      <c r="AW6" s="162">
        <f>VLOOKUP('Start up budget'!$B$6,'Annual Reporting'!C22:AD22,16,FALSE)</f>
        <v>0</v>
      </c>
      <c r="AX6" s="11">
        <f>VLOOKUP('Start up budget'!$B$7,'Annual Reporting'!C22:AD22,16,FALSE)</f>
        <v>0</v>
      </c>
      <c r="AY6" s="11">
        <f>VLOOKUP('Start up budget'!$B$8,'Annual Reporting'!C22:AD22,16,FALSE)</f>
        <v>0</v>
      </c>
      <c r="AZ6" s="11">
        <f>VLOOKUP('Start up budget'!$B$9,'Annual Reporting'!C22:AD22,16,FALSE)</f>
        <v>0</v>
      </c>
      <c r="BA6" s="11">
        <f>VLOOKUP('Start up budget'!$B$10,'Annual Reporting'!C22:AD22,16,FALSE)</f>
        <v>0</v>
      </c>
      <c r="BB6" s="163">
        <f>VLOOKUP('Start up budget'!$B$11,'Annual Reporting'!C22:AD22,16,FALSE)</f>
        <v>0</v>
      </c>
      <c r="BC6" s="162">
        <f>VLOOKUP('Start up budget'!$B$6,'Annual Reporting'!C22:AD22,17,FALSE)</f>
        <v>0</v>
      </c>
      <c r="BD6" s="11">
        <f>VLOOKUP('Start up budget'!$B$7,'Annual Reporting'!C22:AD22,17,FALSE)</f>
        <v>0</v>
      </c>
      <c r="BE6" s="11">
        <f>VLOOKUP('Start up budget'!$B$8,'Annual Reporting'!C22:AD22,17,FALSE)</f>
        <v>0</v>
      </c>
      <c r="BF6" s="11">
        <f>VLOOKUP('Start up budget'!$B$9,'Annual Reporting'!C22:AD22,17,FALSE)</f>
        <v>0</v>
      </c>
      <c r="BG6" s="11">
        <f>VLOOKUP('Start up budget'!$B$10,'Annual Reporting'!C22:AD22,17,FALSE)</f>
        <v>0</v>
      </c>
      <c r="BH6" s="163">
        <f>VLOOKUP('Start up budget'!$B$11,'Annual Reporting'!C22:AD22,17,FALSE)</f>
        <v>0</v>
      </c>
      <c r="BI6" s="162">
        <f>VLOOKUP('Start up budget'!$B$6,'Annual Reporting'!C22:AD22,18,FALSE)</f>
        <v>0</v>
      </c>
      <c r="BJ6" s="11">
        <f>VLOOKUP('Start up budget'!$B$7,'Annual Reporting'!C22:AD22,18,FALSE)</f>
        <v>0</v>
      </c>
      <c r="BK6" s="11">
        <f>VLOOKUP('Start up budget'!$B$8,'Annual Reporting'!C22:AD22,18,FALSE)</f>
        <v>0</v>
      </c>
      <c r="BL6" s="11">
        <f>VLOOKUP('Start up budget'!$B$9,'Annual Reporting'!C22:AD22,18,FALSE)</f>
        <v>0</v>
      </c>
      <c r="BM6" s="11">
        <f>VLOOKUP('Start up budget'!$B$10,'Annual Reporting'!C22:AD22,18,FALSE)</f>
        <v>0</v>
      </c>
      <c r="BN6" s="163">
        <f>VLOOKUP('Start up budget'!$B$11,'Annual Reporting'!C22:AD22,18,FALSE)</f>
        <v>0</v>
      </c>
      <c r="BO6" s="162">
        <f>VLOOKUP('Start up budget'!$B$6,'Annual Reporting'!C22:AD22,21,FALSE)</f>
        <v>0</v>
      </c>
      <c r="BP6" s="11">
        <f>VLOOKUP('Start up budget'!$B$7,'Annual Reporting'!C22:AD22,21,FALSE)</f>
        <v>0</v>
      </c>
      <c r="BQ6" s="11">
        <f>VLOOKUP('Start up budget'!$B$8,'Annual Reporting'!C22:AD22,21,FALSE)</f>
        <v>0</v>
      </c>
      <c r="BR6" s="11">
        <f>VLOOKUP('Start up budget'!$B$9,'Annual Reporting'!C22:AD22,21,FALSE)</f>
        <v>0</v>
      </c>
      <c r="BS6" s="11">
        <f>VLOOKUP('Start up budget'!$B$10,'Annual Reporting'!C22:AD22,21,FALSE)</f>
        <v>0</v>
      </c>
      <c r="BT6" s="163">
        <f>VLOOKUP('Start up budget'!$B$11,'Annual Reporting'!C22:AD22,21,FALSE)</f>
        <v>0</v>
      </c>
      <c r="BU6" s="162">
        <f>VLOOKUP('Start up budget'!$B$6,'Annual Reporting'!C22:AD22,22,FALSE)</f>
        <v>0</v>
      </c>
      <c r="BV6" s="11">
        <f>VLOOKUP('Start up budget'!$B$7,'Annual Reporting'!C22:AD22,22,FALSE)</f>
        <v>0</v>
      </c>
      <c r="BW6" s="11">
        <f>VLOOKUP('Start up budget'!$B$8,'Annual Reporting'!C22:AD22,22,FALSE)</f>
        <v>0</v>
      </c>
      <c r="BX6" s="11">
        <f>VLOOKUP('Start up budget'!$B$9,'Annual Reporting'!C22:AD22,22,FALSE)</f>
        <v>0</v>
      </c>
      <c r="BY6" s="11">
        <f>VLOOKUP('Start up budget'!$B$10,'Annual Reporting'!C22:AD22,22,FALSE)</f>
        <v>0</v>
      </c>
      <c r="BZ6" s="163">
        <f>VLOOKUP('Start up budget'!$B$11,'Annual Reporting'!C22:AD22,22,FALSE)</f>
        <v>0</v>
      </c>
      <c r="CA6" s="11">
        <f>VLOOKUP('Start up budget'!$B$6,'Annual Reporting'!C22:AD22,23,FALSE)</f>
        <v>0</v>
      </c>
      <c r="CB6" s="11">
        <f>VLOOKUP('Start up budget'!$B$7,'Annual Reporting'!C22:AD22,23,FALSE)</f>
        <v>0</v>
      </c>
      <c r="CC6" s="11">
        <f>VLOOKUP('Start up budget'!$B$8,'Annual Reporting'!C22:AD22,23,FALSE)</f>
        <v>0</v>
      </c>
      <c r="CD6" s="11">
        <f>VLOOKUP('Start up budget'!$B$9,'Annual Reporting'!C22:AD22,23,FALSE)</f>
        <v>0</v>
      </c>
      <c r="CE6" s="11">
        <f>VLOOKUP('Start up budget'!$B$10,'Annual Reporting'!C22:AD22,23,FALSE)</f>
        <v>0</v>
      </c>
      <c r="CF6" s="163">
        <f>VLOOKUP('Start up budget'!$B$11,'Annual Reporting'!C22:AD22,23,FALSE)</f>
        <v>0</v>
      </c>
    </row>
    <row r="7" spans="1:84" x14ac:dyDescent="0.35">
      <c r="A7" s="162">
        <f>VLOOKUP('Start up budget'!$B$6,'Annual Reporting'!C23:AD23,2,FALSE)</f>
        <v>0</v>
      </c>
      <c r="B7" s="11">
        <f>VLOOKUP('Start up budget'!$B$7,'Annual Reporting'!C23:AD23,2,FALSE)</f>
        <v>0</v>
      </c>
      <c r="C7" s="11">
        <f>VLOOKUP('Start up budget'!$B$8,'Annual Reporting'!C23:AD23,2,FALSE)</f>
        <v>0</v>
      </c>
      <c r="D7" s="11">
        <f>VLOOKUP('Start up budget'!$B$9,'Annual Reporting'!C23:AD23,2,FALSE)</f>
        <v>0</v>
      </c>
      <c r="E7" s="11">
        <f>VLOOKUP('Start up budget'!$B$10,'Annual Reporting'!C23:AD23,2,FALSE)</f>
        <v>0</v>
      </c>
      <c r="F7" s="163">
        <f>VLOOKUP('Start up budget'!$B$11,'Annual Reporting'!C23:AD23,2,FALSE)</f>
        <v>0</v>
      </c>
      <c r="G7" s="162">
        <f>VLOOKUP('Start up budget'!$B$6,'Annual Reporting'!C23:AD23,3,FALSE)</f>
        <v>0</v>
      </c>
      <c r="H7" s="11">
        <f>VLOOKUP('Start up budget'!$B$7,'Annual Reporting'!C23:AD23,3,FALSE)</f>
        <v>0</v>
      </c>
      <c r="I7" s="11">
        <f>VLOOKUP('Start up budget'!$B$8,'Annual Reporting'!C23:AD23,3,FALSE)</f>
        <v>0</v>
      </c>
      <c r="J7" s="11">
        <f>VLOOKUP('Start up budget'!$B$9,'Annual Reporting'!C23:AD23,3,FALSE)</f>
        <v>0</v>
      </c>
      <c r="K7" s="11">
        <f>VLOOKUP('Start up budget'!$B$10,'Annual Reporting'!C23:AD23,3,FALSE)</f>
        <v>0</v>
      </c>
      <c r="L7" s="163">
        <f>VLOOKUP('Start up budget'!$B$11,'Annual Reporting'!C23:AD23,3,FALSE)</f>
        <v>0</v>
      </c>
      <c r="M7" s="162">
        <f>VLOOKUP('Start up budget'!$B$6,'Annual Reporting'!C23:AD23,6,FALSE)</f>
        <v>0</v>
      </c>
      <c r="N7" s="11">
        <f>VLOOKUP('Start up budget'!$B$7,'Annual Reporting'!C23:AD23,6,FALSE)</f>
        <v>0</v>
      </c>
      <c r="O7" s="11">
        <f>VLOOKUP('Start up budget'!$B$8,'Annual Reporting'!C23:AD23,6,FALSE)</f>
        <v>0</v>
      </c>
      <c r="P7" s="11">
        <f>VLOOKUP('Start up budget'!$B$9,'Annual Reporting'!C23:AD23,6,FALSE)</f>
        <v>0</v>
      </c>
      <c r="Q7" s="11">
        <f>VLOOKUP('Start up budget'!$B$10,'Annual Reporting'!C23:AD23,6,FALSE)</f>
        <v>0</v>
      </c>
      <c r="R7" s="163">
        <f>VLOOKUP('Start up budget'!$B$11,'Annual Reporting'!C23:AD23,6,FALSE)</f>
        <v>0</v>
      </c>
      <c r="S7" s="162">
        <f>VLOOKUP('Start up budget'!$B$6,'Annual Reporting'!C23:AD23,7,FALSE)</f>
        <v>0</v>
      </c>
      <c r="T7" s="11">
        <f>VLOOKUP('Start up budget'!$B$7,'Annual Reporting'!C23:AD23,7,FALSE)</f>
        <v>0</v>
      </c>
      <c r="U7" s="11">
        <f>VLOOKUP('Start up budget'!$B$8,'Annual Reporting'!C23:AD23,7,FALSE)</f>
        <v>0</v>
      </c>
      <c r="V7" s="11">
        <f>VLOOKUP('Start up budget'!$B$9,'Annual Reporting'!C23:AD23,7,FALSE)</f>
        <v>0</v>
      </c>
      <c r="W7" s="11">
        <f>VLOOKUP('Start up budget'!$B$10,'Annual Reporting'!C23:AD23,7,FALSE)</f>
        <v>0</v>
      </c>
      <c r="X7" s="163">
        <f>VLOOKUP('Start up budget'!$B$11,'Annual Reporting'!C23:AD23,7,FALSE)</f>
        <v>0</v>
      </c>
      <c r="Y7" s="162">
        <f>VLOOKUP('Start up budget'!$B$6,'Annual Reporting'!C23:AD23,8,FALSE)</f>
        <v>0</v>
      </c>
      <c r="Z7" s="11">
        <f>VLOOKUP('Start up budget'!$B$7,'Annual Reporting'!C23:AD23,8,FALSE)</f>
        <v>0</v>
      </c>
      <c r="AA7" s="11">
        <f>VLOOKUP('Start up budget'!$B$8,'Annual Reporting'!C23:AD23,8,FALSE)</f>
        <v>0</v>
      </c>
      <c r="AB7" s="11">
        <f>VLOOKUP('Start up budget'!$B$9,'Annual Reporting'!C23:AD23,8,FALSE)</f>
        <v>0</v>
      </c>
      <c r="AC7" s="11">
        <f>VLOOKUP('Start up budget'!$B$10,'Annual Reporting'!C23:AD23,8,FALSE)</f>
        <v>0</v>
      </c>
      <c r="AD7" s="163">
        <f>VLOOKUP('Start up budget'!$B$11,'Annual Reporting'!C23:AD23,8,FALSE)</f>
        <v>0</v>
      </c>
      <c r="AE7" s="162">
        <f>VLOOKUP('Start up budget'!$B$6,'Annual Reporting'!C23:AD23,11,FALSE)</f>
        <v>0</v>
      </c>
      <c r="AF7" s="11">
        <f>VLOOKUP('Start up budget'!$B$7,'Annual Reporting'!C23:AD23,11,FALSE)</f>
        <v>0</v>
      </c>
      <c r="AG7" s="11">
        <f>VLOOKUP('Start up budget'!$B$8,'Annual Reporting'!C23:AD23,11,FALSE)</f>
        <v>0</v>
      </c>
      <c r="AH7" s="11">
        <f>VLOOKUP('Start up budget'!$B$9,'Annual Reporting'!C23:AD23,11,FALSE)</f>
        <v>0</v>
      </c>
      <c r="AI7" s="11">
        <f>VLOOKUP('Start up budget'!$B$10,'Annual Reporting'!C23:AD23,11,FALSE)</f>
        <v>0</v>
      </c>
      <c r="AJ7" s="163">
        <f>VLOOKUP('Start up budget'!$B$11,'Annual Reporting'!C23:AD23,11,FALSE)</f>
        <v>0</v>
      </c>
      <c r="AK7" s="162">
        <f>VLOOKUP('Start up budget'!$B$6,'Annual Reporting'!C23:AD23,12,FALSE)</f>
        <v>0</v>
      </c>
      <c r="AL7" s="11">
        <f>VLOOKUP('Start up budget'!$B$7,'Annual Reporting'!C23:AD23,12,FALSE)</f>
        <v>0</v>
      </c>
      <c r="AM7" s="11">
        <f>VLOOKUP('Start up budget'!$B$8,'Annual Reporting'!C23:AD23,12,FALSE)</f>
        <v>0</v>
      </c>
      <c r="AN7" s="11">
        <f>VLOOKUP('Start up budget'!$B$9,'Annual Reporting'!C23:AD23,12,FALSE)</f>
        <v>0</v>
      </c>
      <c r="AO7" s="11">
        <f>VLOOKUP('Start up budget'!$B$10,'Annual Reporting'!C23:AD23,12,FALSE)</f>
        <v>0</v>
      </c>
      <c r="AP7" s="163">
        <f>VLOOKUP('Start up budget'!$B$11,'Annual Reporting'!C23:AD23,12,FALSE)</f>
        <v>0</v>
      </c>
      <c r="AQ7" s="162">
        <f>VLOOKUP('Start up budget'!$B$6,'Annual Reporting'!C23:AD23,13,FALSE)</f>
        <v>0</v>
      </c>
      <c r="AR7" s="11">
        <f>VLOOKUP('Start up budget'!$B$7,'Annual Reporting'!C23:AD23,13,FALSE)</f>
        <v>0</v>
      </c>
      <c r="AS7" s="11">
        <f>VLOOKUP('Start up budget'!$B$8,'Annual Reporting'!C23:AD23,13,FALSE)</f>
        <v>0</v>
      </c>
      <c r="AT7" s="11">
        <f>VLOOKUP('Start up budget'!$B$9,'Annual Reporting'!C23:AD23,13,FALSE)</f>
        <v>0</v>
      </c>
      <c r="AU7" s="11">
        <f>VLOOKUP('Start up budget'!$B$10,'Annual Reporting'!C23:AD23,13,FALSE)</f>
        <v>0</v>
      </c>
      <c r="AV7" s="163">
        <f>VLOOKUP('Start up budget'!$B$11,'Annual Reporting'!C23:AD23,13,FALSE)</f>
        <v>0</v>
      </c>
      <c r="AW7" s="162">
        <f>VLOOKUP('Start up budget'!$B$6,'Annual Reporting'!C23:AD23,16,FALSE)</f>
        <v>0</v>
      </c>
      <c r="AX7" s="11">
        <f>VLOOKUP('Start up budget'!$B$7,'Annual Reporting'!C23:AD23,16,FALSE)</f>
        <v>0</v>
      </c>
      <c r="AY7" s="11">
        <f>VLOOKUP('Start up budget'!$B$8,'Annual Reporting'!C23:AD23,16,FALSE)</f>
        <v>0</v>
      </c>
      <c r="AZ7" s="11">
        <f>VLOOKUP('Start up budget'!$B$9,'Annual Reporting'!C23:AD23,16,FALSE)</f>
        <v>0</v>
      </c>
      <c r="BA7" s="11">
        <f>VLOOKUP('Start up budget'!$B$10,'Annual Reporting'!C23:AD23,16,FALSE)</f>
        <v>0</v>
      </c>
      <c r="BB7" s="163">
        <f>VLOOKUP('Start up budget'!$B$11,'Annual Reporting'!C23:AD23,16,FALSE)</f>
        <v>0</v>
      </c>
      <c r="BC7" s="162">
        <f>VLOOKUP('Start up budget'!$B$6,'Annual Reporting'!C23:AD23,17,FALSE)</f>
        <v>0</v>
      </c>
      <c r="BD7" s="11">
        <f>VLOOKUP('Start up budget'!$B$7,'Annual Reporting'!C23:AD23,17,FALSE)</f>
        <v>0</v>
      </c>
      <c r="BE7" s="11">
        <f>VLOOKUP('Start up budget'!$B$8,'Annual Reporting'!C23:AD23,17,FALSE)</f>
        <v>0</v>
      </c>
      <c r="BF7" s="11">
        <f>VLOOKUP('Start up budget'!$B$9,'Annual Reporting'!C23:AD23,17,FALSE)</f>
        <v>0</v>
      </c>
      <c r="BG7" s="11">
        <f>VLOOKUP('Start up budget'!$B$10,'Annual Reporting'!C23:AD23,17,FALSE)</f>
        <v>0</v>
      </c>
      <c r="BH7" s="163">
        <f>VLOOKUP('Start up budget'!$B$11,'Annual Reporting'!C23:AD23,17,FALSE)</f>
        <v>0</v>
      </c>
      <c r="BI7" s="162">
        <f>VLOOKUP('Start up budget'!$B$6,'Annual Reporting'!C23:AD23,18,FALSE)</f>
        <v>0</v>
      </c>
      <c r="BJ7" s="11">
        <f>VLOOKUP('Start up budget'!$B$7,'Annual Reporting'!C23:AD23,18,FALSE)</f>
        <v>0</v>
      </c>
      <c r="BK7" s="11">
        <f>VLOOKUP('Start up budget'!$B$8,'Annual Reporting'!C23:AD23,18,FALSE)</f>
        <v>0</v>
      </c>
      <c r="BL7" s="11">
        <f>VLOOKUP('Start up budget'!$B$9,'Annual Reporting'!C23:AD23,18,FALSE)</f>
        <v>0</v>
      </c>
      <c r="BM7" s="11">
        <f>VLOOKUP('Start up budget'!$B$10,'Annual Reporting'!C23:AD23,18,FALSE)</f>
        <v>0</v>
      </c>
      <c r="BN7" s="163">
        <f>VLOOKUP('Start up budget'!$B$11,'Annual Reporting'!C23:AD23,18,FALSE)</f>
        <v>0</v>
      </c>
      <c r="BO7" s="162">
        <f>VLOOKUP('Start up budget'!$B$6,'Annual Reporting'!C23:AD23,21,FALSE)</f>
        <v>0</v>
      </c>
      <c r="BP7" s="11">
        <f>VLOOKUP('Start up budget'!$B$7,'Annual Reporting'!C23:AD23,21,FALSE)</f>
        <v>0</v>
      </c>
      <c r="BQ7" s="11">
        <f>VLOOKUP('Start up budget'!$B$8,'Annual Reporting'!C23:AD23,21,FALSE)</f>
        <v>0</v>
      </c>
      <c r="BR7" s="11">
        <f>VLOOKUP('Start up budget'!$B$9,'Annual Reporting'!C23:AD23,21,FALSE)</f>
        <v>0</v>
      </c>
      <c r="BS7" s="11">
        <f>VLOOKUP('Start up budget'!$B$10,'Annual Reporting'!C23:AD23,21,FALSE)</f>
        <v>0</v>
      </c>
      <c r="BT7" s="163">
        <f>VLOOKUP('Start up budget'!$B$11,'Annual Reporting'!C23:AD23,21,FALSE)</f>
        <v>0</v>
      </c>
      <c r="BU7" s="162">
        <f>VLOOKUP('Start up budget'!$B$6,'Annual Reporting'!C23:AD23,22,FALSE)</f>
        <v>0</v>
      </c>
      <c r="BV7" s="11">
        <f>VLOOKUP('Start up budget'!$B$7,'Annual Reporting'!C23:AD23,22,FALSE)</f>
        <v>0</v>
      </c>
      <c r="BW7" s="11">
        <f>VLOOKUP('Start up budget'!$B$8,'Annual Reporting'!C23:AD23,22,FALSE)</f>
        <v>0</v>
      </c>
      <c r="BX7" s="11">
        <f>VLOOKUP('Start up budget'!$B$9,'Annual Reporting'!C23:AD23,22,FALSE)</f>
        <v>0</v>
      </c>
      <c r="BY7" s="11">
        <f>VLOOKUP('Start up budget'!$B$10,'Annual Reporting'!C23:AD23,22,FALSE)</f>
        <v>0</v>
      </c>
      <c r="BZ7" s="163">
        <f>VLOOKUP('Start up budget'!$B$11,'Annual Reporting'!C23:AD23,22,FALSE)</f>
        <v>0</v>
      </c>
      <c r="CA7" s="11">
        <f>VLOOKUP('Start up budget'!$B$6,'Annual Reporting'!C23:AD23,23,FALSE)</f>
        <v>0</v>
      </c>
      <c r="CB7" s="11">
        <f>VLOOKUP('Start up budget'!$B$7,'Annual Reporting'!C23:AD23,23,FALSE)</f>
        <v>0</v>
      </c>
      <c r="CC7" s="11">
        <f>VLOOKUP('Start up budget'!$B$8,'Annual Reporting'!C23:AD23,23,FALSE)</f>
        <v>0</v>
      </c>
      <c r="CD7" s="11">
        <f>VLOOKUP('Start up budget'!$B$9,'Annual Reporting'!C23:AD23,23,FALSE)</f>
        <v>0</v>
      </c>
      <c r="CE7" s="11">
        <f>VLOOKUP('Start up budget'!$B$10,'Annual Reporting'!C23:AD23,23,FALSE)</f>
        <v>0</v>
      </c>
      <c r="CF7" s="163">
        <f>VLOOKUP('Start up budget'!$B$11,'Annual Reporting'!C23:AD23,23,FALSE)</f>
        <v>0</v>
      </c>
    </row>
    <row r="8" spans="1:84" x14ac:dyDescent="0.35">
      <c r="A8" s="162">
        <f>VLOOKUP('Start up budget'!$B$6,'Annual Reporting'!C24:AD24,2,FALSE)</f>
        <v>0</v>
      </c>
      <c r="B8" s="11">
        <f>VLOOKUP('Start up budget'!$B$7,'Annual Reporting'!C24:AD24,2,FALSE)</f>
        <v>0</v>
      </c>
      <c r="C8" s="11">
        <f>VLOOKUP('Start up budget'!$B$8,'Annual Reporting'!C24:AD24,2,FALSE)</f>
        <v>0</v>
      </c>
      <c r="D8" s="11">
        <f>VLOOKUP('Start up budget'!$B$9,'Annual Reporting'!C24:AD24,2,FALSE)</f>
        <v>0</v>
      </c>
      <c r="E8" s="11">
        <f>VLOOKUP('Start up budget'!$B$10,'Annual Reporting'!C24:AD24,2,FALSE)</f>
        <v>0</v>
      </c>
      <c r="F8" s="163">
        <f>VLOOKUP('Start up budget'!$B$11,'Annual Reporting'!C24:AD24,2,FALSE)</f>
        <v>0</v>
      </c>
      <c r="G8" s="162">
        <f>VLOOKUP('Start up budget'!$B$6,'Annual Reporting'!C24:AD24,3,FALSE)</f>
        <v>0</v>
      </c>
      <c r="H8" s="11">
        <f>VLOOKUP('Start up budget'!$B$7,'Annual Reporting'!C24:AD24,3,FALSE)</f>
        <v>0</v>
      </c>
      <c r="I8" s="11">
        <f>VLOOKUP('Start up budget'!$B$8,'Annual Reporting'!C24:AD24,3,FALSE)</f>
        <v>0</v>
      </c>
      <c r="J8" s="11">
        <f>VLOOKUP('Start up budget'!$B$9,'Annual Reporting'!C24:AD24,3,FALSE)</f>
        <v>0</v>
      </c>
      <c r="K8" s="11">
        <f>VLOOKUP('Start up budget'!$B$10,'Annual Reporting'!C24:AD24,3,FALSE)</f>
        <v>0</v>
      </c>
      <c r="L8" s="163">
        <f>VLOOKUP('Start up budget'!$B$11,'Annual Reporting'!C24:AD24,3,FALSE)</f>
        <v>0</v>
      </c>
      <c r="M8" s="162">
        <f>VLOOKUP('Start up budget'!$B$6,'Annual Reporting'!C24:AD24,6,FALSE)</f>
        <v>0</v>
      </c>
      <c r="N8" s="11">
        <f>VLOOKUP('Start up budget'!$B$7,'Annual Reporting'!C24:AD24,6,FALSE)</f>
        <v>0</v>
      </c>
      <c r="O8" s="11">
        <f>VLOOKUP('Start up budget'!$B$8,'Annual Reporting'!C24:AD24,6,FALSE)</f>
        <v>0</v>
      </c>
      <c r="P8" s="11">
        <f>VLOOKUP('Start up budget'!$B$9,'Annual Reporting'!C24:AD24,6,FALSE)</f>
        <v>0</v>
      </c>
      <c r="Q8" s="11">
        <f>VLOOKUP('Start up budget'!$B$10,'Annual Reporting'!C24:AD24,6,FALSE)</f>
        <v>0</v>
      </c>
      <c r="R8" s="163">
        <f>VLOOKUP('Start up budget'!$B$11,'Annual Reporting'!C24:AD24,6,FALSE)</f>
        <v>0</v>
      </c>
      <c r="S8" s="162">
        <f>VLOOKUP('Start up budget'!$B$6,'Annual Reporting'!C24:AD24,7,FALSE)</f>
        <v>0</v>
      </c>
      <c r="T8" s="11">
        <f>VLOOKUP('Start up budget'!$B$7,'Annual Reporting'!C24:AD24,7,FALSE)</f>
        <v>0</v>
      </c>
      <c r="U8" s="11">
        <f>VLOOKUP('Start up budget'!$B$8,'Annual Reporting'!C24:AD24,7,FALSE)</f>
        <v>0</v>
      </c>
      <c r="V8" s="11">
        <f>VLOOKUP('Start up budget'!$B$9,'Annual Reporting'!C24:AD24,7,FALSE)</f>
        <v>0</v>
      </c>
      <c r="W8" s="11">
        <f>VLOOKUP('Start up budget'!$B$10,'Annual Reporting'!C24:AD24,7,FALSE)</f>
        <v>0</v>
      </c>
      <c r="X8" s="163">
        <f>VLOOKUP('Start up budget'!$B$11,'Annual Reporting'!C24:AD24,7,FALSE)</f>
        <v>0</v>
      </c>
      <c r="Y8" s="162">
        <f>VLOOKUP('Start up budget'!$B$6,'Annual Reporting'!C24:AD24,8,FALSE)</f>
        <v>0</v>
      </c>
      <c r="Z8" s="11">
        <f>VLOOKUP('Start up budget'!$B$7,'Annual Reporting'!C24:AD24,8,FALSE)</f>
        <v>0</v>
      </c>
      <c r="AA8" s="11">
        <f>VLOOKUP('Start up budget'!$B$8,'Annual Reporting'!C24:AD24,8,FALSE)</f>
        <v>0</v>
      </c>
      <c r="AB8" s="11">
        <f>VLOOKUP('Start up budget'!$B$9,'Annual Reporting'!C24:AD24,8,FALSE)</f>
        <v>0</v>
      </c>
      <c r="AC8" s="11">
        <f>VLOOKUP('Start up budget'!$B$10,'Annual Reporting'!C24:AD24,8,FALSE)</f>
        <v>0</v>
      </c>
      <c r="AD8" s="163">
        <f>VLOOKUP('Start up budget'!$B$11,'Annual Reporting'!C24:AD24,8,FALSE)</f>
        <v>0</v>
      </c>
      <c r="AE8" s="162">
        <f>VLOOKUP('Start up budget'!$B$6,'Annual Reporting'!C24:AD24,11,FALSE)</f>
        <v>0</v>
      </c>
      <c r="AF8" s="11">
        <f>VLOOKUP('Start up budget'!$B$7,'Annual Reporting'!C24:AD24,11,FALSE)</f>
        <v>0</v>
      </c>
      <c r="AG8" s="11">
        <f>VLOOKUP('Start up budget'!$B$8,'Annual Reporting'!C24:AD24,11,FALSE)</f>
        <v>0</v>
      </c>
      <c r="AH8" s="11">
        <f>VLOOKUP('Start up budget'!$B$9,'Annual Reporting'!C24:AD24,11,FALSE)</f>
        <v>0</v>
      </c>
      <c r="AI8" s="11">
        <f>VLOOKUP('Start up budget'!$B$10,'Annual Reporting'!C24:AD24,11,FALSE)</f>
        <v>0</v>
      </c>
      <c r="AJ8" s="163">
        <f>VLOOKUP('Start up budget'!$B$11,'Annual Reporting'!C24:AD24,11,FALSE)</f>
        <v>0</v>
      </c>
      <c r="AK8" s="162">
        <f>VLOOKUP('Start up budget'!$B$6,'Annual Reporting'!C24:AD24,12,FALSE)</f>
        <v>0</v>
      </c>
      <c r="AL8" s="11">
        <f>VLOOKUP('Start up budget'!$B$7,'Annual Reporting'!C24:AD24,12,FALSE)</f>
        <v>0</v>
      </c>
      <c r="AM8" s="11">
        <f>VLOOKUP('Start up budget'!$B$8,'Annual Reporting'!C24:AD24,12,FALSE)</f>
        <v>0</v>
      </c>
      <c r="AN8" s="11">
        <f>VLOOKUP('Start up budget'!$B$9,'Annual Reporting'!C24:AD24,12,FALSE)</f>
        <v>0</v>
      </c>
      <c r="AO8" s="11">
        <f>VLOOKUP('Start up budget'!$B$10,'Annual Reporting'!C24:AD24,12,FALSE)</f>
        <v>0</v>
      </c>
      <c r="AP8" s="163">
        <f>VLOOKUP('Start up budget'!$B$11,'Annual Reporting'!C24:AD24,12,FALSE)</f>
        <v>0</v>
      </c>
      <c r="AQ8" s="162">
        <f>VLOOKUP('Start up budget'!$B$6,'Annual Reporting'!C24:AD24,13,FALSE)</f>
        <v>0</v>
      </c>
      <c r="AR8" s="11">
        <f>VLOOKUP('Start up budget'!$B$7,'Annual Reporting'!C24:AD24,13,FALSE)</f>
        <v>0</v>
      </c>
      <c r="AS8" s="11">
        <f>VLOOKUP('Start up budget'!$B$8,'Annual Reporting'!C24:AD24,13,FALSE)</f>
        <v>0</v>
      </c>
      <c r="AT8" s="11">
        <f>VLOOKUP('Start up budget'!$B$9,'Annual Reporting'!C24:AD24,13,FALSE)</f>
        <v>0</v>
      </c>
      <c r="AU8" s="11">
        <f>VLOOKUP('Start up budget'!$B$10,'Annual Reporting'!C24:AD24,13,FALSE)</f>
        <v>0</v>
      </c>
      <c r="AV8" s="163">
        <f>VLOOKUP('Start up budget'!$B$11,'Annual Reporting'!C24:AD24,13,FALSE)</f>
        <v>0</v>
      </c>
      <c r="AW8" s="162">
        <f>VLOOKUP('Start up budget'!$B$6,'Annual Reporting'!C24:AD24,16,FALSE)</f>
        <v>0</v>
      </c>
      <c r="AX8" s="11">
        <f>VLOOKUP('Start up budget'!$B$7,'Annual Reporting'!C24:AD24,16,FALSE)</f>
        <v>0</v>
      </c>
      <c r="AY8" s="11">
        <f>VLOOKUP('Start up budget'!$B$8,'Annual Reporting'!C24:AD24,16,FALSE)</f>
        <v>0</v>
      </c>
      <c r="AZ8" s="11">
        <f>VLOOKUP('Start up budget'!$B$9,'Annual Reporting'!C24:AD24,16,FALSE)</f>
        <v>0</v>
      </c>
      <c r="BA8" s="11">
        <f>VLOOKUP('Start up budget'!$B$10,'Annual Reporting'!C24:AD24,16,FALSE)</f>
        <v>0</v>
      </c>
      <c r="BB8" s="163">
        <f>VLOOKUP('Start up budget'!$B$11,'Annual Reporting'!C24:AD24,16,FALSE)</f>
        <v>0</v>
      </c>
      <c r="BC8" s="162">
        <f>VLOOKUP('Start up budget'!$B$6,'Annual Reporting'!C24:AD24,17,FALSE)</f>
        <v>0</v>
      </c>
      <c r="BD8" s="11">
        <f>VLOOKUP('Start up budget'!$B$7,'Annual Reporting'!C24:AD24,17,FALSE)</f>
        <v>0</v>
      </c>
      <c r="BE8" s="11">
        <f>VLOOKUP('Start up budget'!$B$8,'Annual Reporting'!C24:AD24,17,FALSE)</f>
        <v>0</v>
      </c>
      <c r="BF8" s="11">
        <f>VLOOKUP('Start up budget'!$B$9,'Annual Reporting'!C24:AD24,17,FALSE)</f>
        <v>0</v>
      </c>
      <c r="BG8" s="11">
        <f>VLOOKUP('Start up budget'!$B$10,'Annual Reporting'!C24:AD24,17,FALSE)</f>
        <v>0</v>
      </c>
      <c r="BH8" s="163">
        <f>VLOOKUP('Start up budget'!$B$11,'Annual Reporting'!C24:AD24,17,FALSE)</f>
        <v>0</v>
      </c>
      <c r="BI8" s="162">
        <f>VLOOKUP('Start up budget'!$B$6,'Annual Reporting'!C24:AD24,18,FALSE)</f>
        <v>0</v>
      </c>
      <c r="BJ8" s="11">
        <f>VLOOKUP('Start up budget'!$B$7,'Annual Reporting'!C24:AD24,18,FALSE)</f>
        <v>0</v>
      </c>
      <c r="BK8" s="11">
        <f>VLOOKUP('Start up budget'!$B$8,'Annual Reporting'!C24:AD24,18,FALSE)</f>
        <v>0</v>
      </c>
      <c r="BL8" s="11">
        <f>VLOOKUP('Start up budget'!$B$9,'Annual Reporting'!C24:AD24,18,FALSE)</f>
        <v>0</v>
      </c>
      <c r="BM8" s="11">
        <f>VLOOKUP('Start up budget'!$B$10,'Annual Reporting'!C24:AD24,18,FALSE)</f>
        <v>0</v>
      </c>
      <c r="BN8" s="163">
        <f>VLOOKUP('Start up budget'!$B$11,'Annual Reporting'!C24:AD24,18,FALSE)</f>
        <v>0</v>
      </c>
      <c r="BO8" s="162">
        <f>VLOOKUP('Start up budget'!$B$6,'Annual Reporting'!C24:AD24,21,FALSE)</f>
        <v>0</v>
      </c>
      <c r="BP8" s="11">
        <f>VLOOKUP('Start up budget'!$B$7,'Annual Reporting'!C24:AD24,21,FALSE)</f>
        <v>0</v>
      </c>
      <c r="BQ8" s="11">
        <f>VLOOKUP('Start up budget'!$B$8,'Annual Reporting'!C24:AD24,21,FALSE)</f>
        <v>0</v>
      </c>
      <c r="BR8" s="11">
        <f>VLOOKUP('Start up budget'!$B$9,'Annual Reporting'!C24:AD24,21,FALSE)</f>
        <v>0</v>
      </c>
      <c r="BS8" s="11">
        <f>VLOOKUP('Start up budget'!$B$10,'Annual Reporting'!C24:AD24,21,FALSE)</f>
        <v>0</v>
      </c>
      <c r="BT8" s="163">
        <f>VLOOKUP('Start up budget'!$B$11,'Annual Reporting'!C24:AD24,21,FALSE)</f>
        <v>0</v>
      </c>
      <c r="BU8" s="162">
        <f>VLOOKUP('Start up budget'!$B$6,'Annual Reporting'!C24:AD24,22,FALSE)</f>
        <v>0</v>
      </c>
      <c r="BV8" s="11">
        <f>VLOOKUP('Start up budget'!$B$7,'Annual Reporting'!C24:AD24,22,FALSE)</f>
        <v>0</v>
      </c>
      <c r="BW8" s="11">
        <f>VLOOKUP('Start up budget'!$B$8,'Annual Reporting'!C24:AD24,22,FALSE)</f>
        <v>0</v>
      </c>
      <c r="BX8" s="11">
        <f>VLOOKUP('Start up budget'!$B$9,'Annual Reporting'!C24:AD24,22,FALSE)</f>
        <v>0</v>
      </c>
      <c r="BY8" s="11">
        <f>VLOOKUP('Start up budget'!$B$10,'Annual Reporting'!C24:AD24,22,FALSE)</f>
        <v>0</v>
      </c>
      <c r="BZ8" s="163">
        <f>VLOOKUP('Start up budget'!$B$11,'Annual Reporting'!C24:AD24,22,FALSE)</f>
        <v>0</v>
      </c>
      <c r="CA8" s="11">
        <f>VLOOKUP('Start up budget'!$B$6,'Annual Reporting'!C24:AD24,23,FALSE)</f>
        <v>0</v>
      </c>
      <c r="CB8" s="11">
        <f>VLOOKUP('Start up budget'!$B$7,'Annual Reporting'!C24:AD24,23,FALSE)</f>
        <v>0</v>
      </c>
      <c r="CC8" s="11">
        <f>VLOOKUP('Start up budget'!$B$8,'Annual Reporting'!C24:AD24,23,FALSE)</f>
        <v>0</v>
      </c>
      <c r="CD8" s="11">
        <f>VLOOKUP('Start up budget'!$B$9,'Annual Reporting'!C24:AD24,23,FALSE)</f>
        <v>0</v>
      </c>
      <c r="CE8" s="11">
        <f>VLOOKUP('Start up budget'!$B$10,'Annual Reporting'!C24:AD24,23,FALSE)</f>
        <v>0</v>
      </c>
      <c r="CF8" s="163">
        <f>VLOOKUP('Start up budget'!$B$11,'Annual Reporting'!C24:AD24,23,FALSE)</f>
        <v>0</v>
      </c>
    </row>
    <row r="9" spans="1:84" x14ac:dyDescent="0.35">
      <c r="A9" s="162">
        <f>VLOOKUP('Start up budget'!$B$6,'Annual Reporting'!C25:AD25,2,FALSE)</f>
        <v>0</v>
      </c>
      <c r="B9" s="11">
        <f>VLOOKUP('Start up budget'!$B$7,'Annual Reporting'!C25:AD25,2,FALSE)</f>
        <v>0</v>
      </c>
      <c r="C9" s="11">
        <f>VLOOKUP('Start up budget'!$B$8,'Annual Reporting'!C25:AD25,2,FALSE)</f>
        <v>0</v>
      </c>
      <c r="D9" s="11">
        <f>VLOOKUP('Start up budget'!$B$9,'Annual Reporting'!C25:AD25,2,FALSE)</f>
        <v>0</v>
      </c>
      <c r="E9" s="11">
        <f>VLOOKUP('Start up budget'!$B$10,'Annual Reporting'!C25:AD25,2,FALSE)</f>
        <v>0</v>
      </c>
      <c r="F9" s="163">
        <f>VLOOKUP('Start up budget'!$B$11,'Annual Reporting'!C25:AD25,2,FALSE)</f>
        <v>0</v>
      </c>
      <c r="G9" s="162">
        <f>VLOOKUP('Start up budget'!$B$6,'Annual Reporting'!C25:AD25,3,FALSE)</f>
        <v>0</v>
      </c>
      <c r="H9" s="11">
        <f>VLOOKUP('Start up budget'!$B$7,'Annual Reporting'!C25:AD25,3,FALSE)</f>
        <v>0</v>
      </c>
      <c r="I9" s="11">
        <f>VLOOKUP('Start up budget'!$B$8,'Annual Reporting'!C25:AD25,3,FALSE)</f>
        <v>0</v>
      </c>
      <c r="J9" s="11">
        <f>VLOOKUP('Start up budget'!$B$9,'Annual Reporting'!C25:AD25,3,FALSE)</f>
        <v>0</v>
      </c>
      <c r="K9" s="11">
        <f>VLOOKUP('Start up budget'!$B$10,'Annual Reporting'!C25:AD25,3,FALSE)</f>
        <v>0</v>
      </c>
      <c r="L9" s="163">
        <f>VLOOKUP('Start up budget'!$B$11,'Annual Reporting'!C25:AD25,3,FALSE)</f>
        <v>0</v>
      </c>
      <c r="M9" s="162">
        <f>VLOOKUP('Start up budget'!$B$6,'Annual Reporting'!C25:AD25,6,FALSE)</f>
        <v>0</v>
      </c>
      <c r="N9" s="11">
        <f>VLOOKUP('Start up budget'!$B$7,'Annual Reporting'!C25:AD25,6,FALSE)</f>
        <v>0</v>
      </c>
      <c r="O9" s="11">
        <f>VLOOKUP('Start up budget'!$B$8,'Annual Reporting'!C25:AD25,6,FALSE)</f>
        <v>0</v>
      </c>
      <c r="P9" s="11">
        <f>VLOOKUP('Start up budget'!$B$9,'Annual Reporting'!C25:AD25,6,FALSE)</f>
        <v>0</v>
      </c>
      <c r="Q9" s="11">
        <f>VLOOKUP('Start up budget'!$B$10,'Annual Reporting'!C25:AD25,6,FALSE)</f>
        <v>0</v>
      </c>
      <c r="R9" s="163">
        <f>VLOOKUP('Start up budget'!$B$11,'Annual Reporting'!C25:AD25,6,FALSE)</f>
        <v>0</v>
      </c>
      <c r="S9" s="162">
        <f>VLOOKUP('Start up budget'!$B$6,'Annual Reporting'!C25:AD25,7,FALSE)</f>
        <v>0</v>
      </c>
      <c r="T9" s="11">
        <f>VLOOKUP('Start up budget'!$B$7,'Annual Reporting'!C25:AD25,7,FALSE)</f>
        <v>0</v>
      </c>
      <c r="U9" s="11">
        <f>VLOOKUP('Start up budget'!$B$8,'Annual Reporting'!C25:AD25,7,FALSE)</f>
        <v>0</v>
      </c>
      <c r="V9" s="11">
        <f>VLOOKUP('Start up budget'!$B$9,'Annual Reporting'!C25:AD25,7,FALSE)</f>
        <v>0</v>
      </c>
      <c r="W9" s="11">
        <f>VLOOKUP('Start up budget'!$B$10,'Annual Reporting'!C25:AD25,7,FALSE)</f>
        <v>0</v>
      </c>
      <c r="X9" s="163">
        <f>VLOOKUP('Start up budget'!$B$11,'Annual Reporting'!C25:AD25,7,FALSE)</f>
        <v>0</v>
      </c>
      <c r="Y9" s="162">
        <f>VLOOKUP('Start up budget'!$B$6,'Annual Reporting'!C25:AD25,8,FALSE)</f>
        <v>0</v>
      </c>
      <c r="Z9" s="11">
        <f>VLOOKUP('Start up budget'!$B$7,'Annual Reporting'!C25:AD25,8,FALSE)</f>
        <v>0</v>
      </c>
      <c r="AA9" s="11">
        <f>VLOOKUP('Start up budget'!$B$8,'Annual Reporting'!C25:AD25,8,FALSE)</f>
        <v>0</v>
      </c>
      <c r="AB9" s="11">
        <f>VLOOKUP('Start up budget'!$B$9,'Annual Reporting'!C25:AD25,8,FALSE)</f>
        <v>0</v>
      </c>
      <c r="AC9" s="11">
        <f>VLOOKUP('Start up budget'!$B$10,'Annual Reporting'!C25:AD25,8,FALSE)</f>
        <v>0</v>
      </c>
      <c r="AD9" s="163">
        <f>VLOOKUP('Start up budget'!$B$11,'Annual Reporting'!C25:AD25,8,FALSE)</f>
        <v>0</v>
      </c>
      <c r="AE9" s="162">
        <f>VLOOKUP('Start up budget'!$B$6,'Annual Reporting'!C25:AD25,11,FALSE)</f>
        <v>0</v>
      </c>
      <c r="AF9" s="11">
        <f>VLOOKUP('Start up budget'!$B$7,'Annual Reporting'!C25:AD25,11,FALSE)</f>
        <v>0</v>
      </c>
      <c r="AG9" s="11">
        <f>VLOOKUP('Start up budget'!$B$8,'Annual Reporting'!C25:AD25,11,FALSE)</f>
        <v>0</v>
      </c>
      <c r="AH9" s="11">
        <f>VLOOKUP('Start up budget'!$B$9,'Annual Reporting'!C25:AD25,11,FALSE)</f>
        <v>0</v>
      </c>
      <c r="AI9" s="11">
        <f>VLOOKUP('Start up budget'!$B$10,'Annual Reporting'!C25:AD25,11,FALSE)</f>
        <v>0</v>
      </c>
      <c r="AJ9" s="163">
        <f>VLOOKUP('Start up budget'!$B$11,'Annual Reporting'!C25:AD25,11,FALSE)</f>
        <v>0</v>
      </c>
      <c r="AK9" s="162">
        <f>VLOOKUP('Start up budget'!$B$6,'Annual Reporting'!C25:AD25,12,FALSE)</f>
        <v>0</v>
      </c>
      <c r="AL9" s="11">
        <f>VLOOKUP('Start up budget'!$B$7,'Annual Reporting'!C25:AD25,12,FALSE)</f>
        <v>0</v>
      </c>
      <c r="AM9" s="11">
        <f>VLOOKUP('Start up budget'!$B$8,'Annual Reporting'!C25:AD25,12,FALSE)</f>
        <v>0</v>
      </c>
      <c r="AN9" s="11">
        <f>VLOOKUP('Start up budget'!$B$9,'Annual Reporting'!C25:AD25,12,FALSE)</f>
        <v>0</v>
      </c>
      <c r="AO9" s="11">
        <f>VLOOKUP('Start up budget'!$B$10,'Annual Reporting'!C25:AD25,12,FALSE)</f>
        <v>0</v>
      </c>
      <c r="AP9" s="163">
        <f>VLOOKUP('Start up budget'!$B$11,'Annual Reporting'!C25:AD25,12,FALSE)</f>
        <v>0</v>
      </c>
      <c r="AQ9" s="162">
        <f>VLOOKUP('Start up budget'!$B$6,'Annual Reporting'!C25:AD25,13,FALSE)</f>
        <v>0</v>
      </c>
      <c r="AR9" s="11">
        <f>VLOOKUP('Start up budget'!$B$7,'Annual Reporting'!C25:AD25,13,FALSE)</f>
        <v>0</v>
      </c>
      <c r="AS9" s="11">
        <f>VLOOKUP('Start up budget'!$B$8,'Annual Reporting'!C25:AD25,13,FALSE)</f>
        <v>0</v>
      </c>
      <c r="AT9" s="11">
        <f>VLOOKUP('Start up budget'!$B$9,'Annual Reporting'!C25:AD25,13,FALSE)</f>
        <v>0</v>
      </c>
      <c r="AU9" s="11">
        <f>VLOOKUP('Start up budget'!$B$10,'Annual Reporting'!C25:AD25,13,FALSE)</f>
        <v>0</v>
      </c>
      <c r="AV9" s="163">
        <f>VLOOKUP('Start up budget'!$B$11,'Annual Reporting'!C25:AD25,13,FALSE)</f>
        <v>0</v>
      </c>
      <c r="AW9" s="162">
        <f>VLOOKUP('Start up budget'!$B$6,'Annual Reporting'!C25:AD25,16,FALSE)</f>
        <v>0</v>
      </c>
      <c r="AX9" s="11">
        <f>VLOOKUP('Start up budget'!$B$7,'Annual Reporting'!C25:AD25,16,FALSE)</f>
        <v>0</v>
      </c>
      <c r="AY9" s="11">
        <f>VLOOKUP('Start up budget'!$B$8,'Annual Reporting'!C25:AD25,16,FALSE)</f>
        <v>0</v>
      </c>
      <c r="AZ9" s="11">
        <f>VLOOKUP('Start up budget'!$B$9,'Annual Reporting'!C25:AD25,16,FALSE)</f>
        <v>0</v>
      </c>
      <c r="BA9" s="11">
        <f>VLOOKUP('Start up budget'!$B$10,'Annual Reporting'!C25:AD25,16,FALSE)</f>
        <v>0</v>
      </c>
      <c r="BB9" s="163">
        <f>VLOOKUP('Start up budget'!$B$11,'Annual Reporting'!C25:AD25,16,FALSE)</f>
        <v>0</v>
      </c>
      <c r="BC9" s="162">
        <f>VLOOKUP('Start up budget'!$B$6,'Annual Reporting'!C25:AD25,17,FALSE)</f>
        <v>0</v>
      </c>
      <c r="BD9" s="11">
        <f>VLOOKUP('Start up budget'!$B$7,'Annual Reporting'!C25:AD25,17,FALSE)</f>
        <v>0</v>
      </c>
      <c r="BE9" s="11">
        <f>VLOOKUP('Start up budget'!$B$8,'Annual Reporting'!C25:AD25,17,FALSE)</f>
        <v>0</v>
      </c>
      <c r="BF9" s="11">
        <f>VLOOKUP('Start up budget'!$B$9,'Annual Reporting'!C25:AD25,17,FALSE)</f>
        <v>0</v>
      </c>
      <c r="BG9" s="11">
        <f>VLOOKUP('Start up budget'!$B$10,'Annual Reporting'!C25:AD25,17,FALSE)</f>
        <v>0</v>
      </c>
      <c r="BH9" s="163">
        <f>VLOOKUP('Start up budget'!$B$11,'Annual Reporting'!C25:AD25,17,FALSE)</f>
        <v>0</v>
      </c>
      <c r="BI9" s="162">
        <f>VLOOKUP('Start up budget'!$B$6,'Annual Reporting'!C25:AD25,18,FALSE)</f>
        <v>0</v>
      </c>
      <c r="BJ9" s="11">
        <f>VLOOKUP('Start up budget'!$B$7,'Annual Reporting'!C25:AD25,18,FALSE)</f>
        <v>0</v>
      </c>
      <c r="BK9" s="11">
        <f>VLOOKUP('Start up budget'!$B$8,'Annual Reporting'!C25:AD25,18,FALSE)</f>
        <v>0</v>
      </c>
      <c r="BL9" s="11">
        <f>VLOOKUP('Start up budget'!$B$9,'Annual Reporting'!C25:AD25,18,FALSE)</f>
        <v>0</v>
      </c>
      <c r="BM9" s="11">
        <f>VLOOKUP('Start up budget'!$B$10,'Annual Reporting'!C25:AD25,18,FALSE)</f>
        <v>0</v>
      </c>
      <c r="BN9" s="163">
        <f>VLOOKUP('Start up budget'!$B$11,'Annual Reporting'!C25:AD25,18,FALSE)</f>
        <v>0</v>
      </c>
      <c r="BO9" s="162">
        <f>VLOOKUP('Start up budget'!$B$6,'Annual Reporting'!C25:AD25,21,FALSE)</f>
        <v>0</v>
      </c>
      <c r="BP9" s="11">
        <f>VLOOKUP('Start up budget'!$B$7,'Annual Reporting'!C25:AD25,21,FALSE)</f>
        <v>0</v>
      </c>
      <c r="BQ9" s="11">
        <f>VLOOKUP('Start up budget'!$B$8,'Annual Reporting'!C25:AD25,21,FALSE)</f>
        <v>0</v>
      </c>
      <c r="BR9" s="11">
        <f>VLOOKUP('Start up budget'!$B$9,'Annual Reporting'!C25:AD25,21,FALSE)</f>
        <v>0</v>
      </c>
      <c r="BS9" s="11">
        <f>VLOOKUP('Start up budget'!$B$10,'Annual Reporting'!C25:AD25,21,FALSE)</f>
        <v>0</v>
      </c>
      <c r="BT9" s="163">
        <f>VLOOKUP('Start up budget'!$B$11,'Annual Reporting'!C25:AD25,21,FALSE)</f>
        <v>0</v>
      </c>
      <c r="BU9" s="162">
        <f>VLOOKUP('Start up budget'!$B$6,'Annual Reporting'!C25:AD25,22,FALSE)</f>
        <v>0</v>
      </c>
      <c r="BV9" s="11">
        <f>VLOOKUP('Start up budget'!$B$7,'Annual Reporting'!C25:AD25,22,FALSE)</f>
        <v>0</v>
      </c>
      <c r="BW9" s="11">
        <f>VLOOKUP('Start up budget'!$B$8,'Annual Reporting'!C25:AD25,22,FALSE)</f>
        <v>0</v>
      </c>
      <c r="BX9" s="11">
        <f>VLOOKUP('Start up budget'!$B$9,'Annual Reporting'!C25:AD25,22,FALSE)</f>
        <v>0</v>
      </c>
      <c r="BY9" s="11">
        <f>VLOOKUP('Start up budget'!$B$10,'Annual Reporting'!C25:AD25,22,FALSE)</f>
        <v>0</v>
      </c>
      <c r="BZ9" s="163">
        <f>VLOOKUP('Start up budget'!$B$11,'Annual Reporting'!C25:AD25,22,FALSE)</f>
        <v>0</v>
      </c>
      <c r="CA9" s="11">
        <f>VLOOKUP('Start up budget'!$B$6,'Annual Reporting'!C25:AD25,23,FALSE)</f>
        <v>0</v>
      </c>
      <c r="CB9" s="11">
        <f>VLOOKUP('Start up budget'!$B$7,'Annual Reporting'!C25:AD25,23,FALSE)</f>
        <v>0</v>
      </c>
      <c r="CC9" s="11">
        <f>VLOOKUP('Start up budget'!$B$8,'Annual Reporting'!C25:AD25,23,FALSE)</f>
        <v>0</v>
      </c>
      <c r="CD9" s="11">
        <f>VLOOKUP('Start up budget'!$B$9,'Annual Reporting'!C25:AD25,23,FALSE)</f>
        <v>0</v>
      </c>
      <c r="CE9" s="11">
        <f>VLOOKUP('Start up budget'!$B$10,'Annual Reporting'!C25:AD25,23,FALSE)</f>
        <v>0</v>
      </c>
      <c r="CF9" s="163">
        <f>VLOOKUP('Start up budget'!$B$11,'Annual Reporting'!C25:AD25,23,FALSE)</f>
        <v>0</v>
      </c>
    </row>
    <row r="10" spans="1:84" x14ac:dyDescent="0.35">
      <c r="A10" s="162">
        <f>VLOOKUP('Start up budget'!$B$6,'Annual Reporting'!C26:AD26,2,FALSE)</f>
        <v>0</v>
      </c>
      <c r="B10" s="11">
        <f>VLOOKUP('Start up budget'!$B$7,'Annual Reporting'!C26:AD26,2,FALSE)</f>
        <v>0</v>
      </c>
      <c r="C10" s="11">
        <f>VLOOKUP('Start up budget'!$B$8,'Annual Reporting'!C26:AD26,2,FALSE)</f>
        <v>0</v>
      </c>
      <c r="D10" s="11">
        <f>VLOOKUP('Start up budget'!$B$9,'Annual Reporting'!C26:AD26,2,FALSE)</f>
        <v>0</v>
      </c>
      <c r="E10" s="11">
        <f>VLOOKUP('Start up budget'!$B$10,'Annual Reporting'!C26:AD26,2,FALSE)</f>
        <v>0</v>
      </c>
      <c r="F10" s="163">
        <f>VLOOKUP('Start up budget'!$B$11,'Annual Reporting'!C26:AD26,2,FALSE)</f>
        <v>0</v>
      </c>
      <c r="G10" s="162">
        <f>VLOOKUP('Start up budget'!$B$6,'Annual Reporting'!C26:AD26,3,FALSE)</f>
        <v>0</v>
      </c>
      <c r="H10" s="11">
        <f>VLOOKUP('Start up budget'!$B$7,'Annual Reporting'!C26:AD26,3,FALSE)</f>
        <v>0</v>
      </c>
      <c r="I10" s="11">
        <f>VLOOKUP('Start up budget'!$B$8,'Annual Reporting'!C26:AD26,3,FALSE)</f>
        <v>0</v>
      </c>
      <c r="J10" s="11">
        <f>VLOOKUP('Start up budget'!$B$9,'Annual Reporting'!C26:AD26,3,FALSE)</f>
        <v>0</v>
      </c>
      <c r="K10" s="11">
        <f>VLOOKUP('Start up budget'!$B$10,'Annual Reporting'!C26:AD26,3,FALSE)</f>
        <v>0</v>
      </c>
      <c r="L10" s="163">
        <f>VLOOKUP('Start up budget'!$B$11,'Annual Reporting'!C26:AD26,3,FALSE)</f>
        <v>0</v>
      </c>
      <c r="M10" s="162">
        <f>VLOOKUP('Start up budget'!$B$6,'Annual Reporting'!C26:AD26,6,FALSE)</f>
        <v>0</v>
      </c>
      <c r="N10" s="11">
        <f>VLOOKUP('Start up budget'!$B$7,'Annual Reporting'!C26:AD26,6,FALSE)</f>
        <v>0</v>
      </c>
      <c r="O10" s="11">
        <f>VLOOKUP('Start up budget'!$B$8,'Annual Reporting'!C26:AD26,6,FALSE)</f>
        <v>0</v>
      </c>
      <c r="P10" s="11">
        <f>VLOOKUP('Start up budget'!$B$9,'Annual Reporting'!C26:AD26,6,FALSE)</f>
        <v>0</v>
      </c>
      <c r="Q10" s="11">
        <f>VLOOKUP('Start up budget'!$B$10,'Annual Reporting'!C26:AD26,6,FALSE)</f>
        <v>0</v>
      </c>
      <c r="R10" s="163">
        <f>VLOOKUP('Start up budget'!$B$11,'Annual Reporting'!C26:AD26,6,FALSE)</f>
        <v>0</v>
      </c>
      <c r="S10" s="162">
        <f>VLOOKUP('Start up budget'!$B$6,'Annual Reporting'!C26:AD26,7,FALSE)</f>
        <v>0</v>
      </c>
      <c r="T10" s="11">
        <f>VLOOKUP('Start up budget'!$B$7,'Annual Reporting'!C26:AD26,7,FALSE)</f>
        <v>0</v>
      </c>
      <c r="U10" s="11">
        <f>VLOOKUP('Start up budget'!$B$8,'Annual Reporting'!C26:AD26,7,FALSE)</f>
        <v>0</v>
      </c>
      <c r="V10" s="11">
        <f>VLOOKUP('Start up budget'!$B$9,'Annual Reporting'!C26:AD26,7,FALSE)</f>
        <v>0</v>
      </c>
      <c r="W10" s="11">
        <f>VLOOKUP('Start up budget'!$B$10,'Annual Reporting'!C26:AD26,7,FALSE)</f>
        <v>0</v>
      </c>
      <c r="X10" s="163">
        <f>VLOOKUP('Start up budget'!$B$11,'Annual Reporting'!C26:AD26,7,FALSE)</f>
        <v>0</v>
      </c>
      <c r="Y10" s="162">
        <f>VLOOKUP('Start up budget'!$B$6,'Annual Reporting'!C26:AD26,8,FALSE)</f>
        <v>0</v>
      </c>
      <c r="Z10" s="11">
        <f>VLOOKUP('Start up budget'!$B$7,'Annual Reporting'!C26:AD26,8,FALSE)</f>
        <v>0</v>
      </c>
      <c r="AA10" s="11">
        <f>VLOOKUP('Start up budget'!$B$8,'Annual Reporting'!C26:AD26,8,FALSE)</f>
        <v>0</v>
      </c>
      <c r="AB10" s="11">
        <f>VLOOKUP('Start up budget'!$B$9,'Annual Reporting'!C26:AD26,8,FALSE)</f>
        <v>0</v>
      </c>
      <c r="AC10" s="11">
        <f>VLOOKUP('Start up budget'!$B$10,'Annual Reporting'!C26:AD26,8,FALSE)</f>
        <v>0</v>
      </c>
      <c r="AD10" s="163">
        <f>VLOOKUP('Start up budget'!$B$11,'Annual Reporting'!C26:AD26,8,FALSE)</f>
        <v>0</v>
      </c>
      <c r="AE10" s="162">
        <f>VLOOKUP('Start up budget'!$B$6,'Annual Reporting'!C26:AD26,11,FALSE)</f>
        <v>0</v>
      </c>
      <c r="AF10" s="11">
        <f>VLOOKUP('Start up budget'!$B$7,'Annual Reporting'!C26:AD26,11,FALSE)</f>
        <v>0</v>
      </c>
      <c r="AG10" s="11">
        <f>VLOOKUP('Start up budget'!$B$8,'Annual Reporting'!C26:AD26,11,FALSE)</f>
        <v>0</v>
      </c>
      <c r="AH10" s="11">
        <f>VLOOKUP('Start up budget'!$B$9,'Annual Reporting'!C26:AD26,11,FALSE)</f>
        <v>0</v>
      </c>
      <c r="AI10" s="11">
        <f>VLOOKUP('Start up budget'!$B$10,'Annual Reporting'!C26:AD26,11,FALSE)</f>
        <v>0</v>
      </c>
      <c r="AJ10" s="163">
        <f>VLOOKUP('Start up budget'!$B$11,'Annual Reporting'!C26:AD26,11,FALSE)</f>
        <v>0</v>
      </c>
      <c r="AK10" s="162">
        <f>VLOOKUP('Start up budget'!$B$6,'Annual Reporting'!C26:AD26,12,FALSE)</f>
        <v>0</v>
      </c>
      <c r="AL10" s="11">
        <f>VLOOKUP('Start up budget'!$B$7,'Annual Reporting'!C26:AD26,12,FALSE)</f>
        <v>0</v>
      </c>
      <c r="AM10" s="11">
        <f>VLOOKUP('Start up budget'!$B$8,'Annual Reporting'!C26:AD26,12,FALSE)</f>
        <v>0</v>
      </c>
      <c r="AN10" s="11">
        <f>VLOOKUP('Start up budget'!$B$9,'Annual Reporting'!C26:AD26,12,FALSE)</f>
        <v>0</v>
      </c>
      <c r="AO10" s="11">
        <f>VLOOKUP('Start up budget'!$B$10,'Annual Reporting'!C26:AD26,12,FALSE)</f>
        <v>0</v>
      </c>
      <c r="AP10" s="163">
        <f>VLOOKUP('Start up budget'!$B$11,'Annual Reporting'!C26:AD26,12,FALSE)</f>
        <v>0</v>
      </c>
      <c r="AQ10" s="162">
        <f>VLOOKUP('Start up budget'!$B$6,'Annual Reporting'!C26:AD26,13,FALSE)</f>
        <v>0</v>
      </c>
      <c r="AR10" s="11">
        <f>VLOOKUP('Start up budget'!$B$7,'Annual Reporting'!C26:AD26,13,FALSE)</f>
        <v>0</v>
      </c>
      <c r="AS10" s="11">
        <f>VLOOKUP('Start up budget'!$B$8,'Annual Reporting'!C26:AD26,13,FALSE)</f>
        <v>0</v>
      </c>
      <c r="AT10" s="11">
        <f>VLOOKUP('Start up budget'!$B$9,'Annual Reporting'!C26:AD26,13,FALSE)</f>
        <v>0</v>
      </c>
      <c r="AU10" s="11">
        <f>VLOOKUP('Start up budget'!$B$10,'Annual Reporting'!C26:AD26,13,FALSE)</f>
        <v>0</v>
      </c>
      <c r="AV10" s="163">
        <f>VLOOKUP('Start up budget'!$B$11,'Annual Reporting'!C26:AD26,13,FALSE)</f>
        <v>0</v>
      </c>
      <c r="AW10" s="162">
        <f>VLOOKUP('Start up budget'!$B$6,'Annual Reporting'!C26:AD26,16,FALSE)</f>
        <v>0</v>
      </c>
      <c r="AX10" s="11">
        <f>VLOOKUP('Start up budget'!$B$7,'Annual Reporting'!C26:AD26,16,FALSE)</f>
        <v>0</v>
      </c>
      <c r="AY10" s="11">
        <f>VLOOKUP('Start up budget'!$B$8,'Annual Reporting'!C26:AD26,16,FALSE)</f>
        <v>0</v>
      </c>
      <c r="AZ10" s="11">
        <f>VLOOKUP('Start up budget'!$B$9,'Annual Reporting'!C26:AD26,16,FALSE)</f>
        <v>0</v>
      </c>
      <c r="BA10" s="11">
        <f>VLOOKUP('Start up budget'!$B$10,'Annual Reporting'!C26:AD26,16,FALSE)</f>
        <v>0</v>
      </c>
      <c r="BB10" s="163">
        <f>VLOOKUP('Start up budget'!$B$11,'Annual Reporting'!C26:AD26,16,FALSE)</f>
        <v>0</v>
      </c>
      <c r="BC10" s="162">
        <f>VLOOKUP('Start up budget'!$B$6,'Annual Reporting'!C26:AD26,17,FALSE)</f>
        <v>0</v>
      </c>
      <c r="BD10" s="11">
        <f>VLOOKUP('Start up budget'!$B$7,'Annual Reporting'!C26:AD26,17,FALSE)</f>
        <v>0</v>
      </c>
      <c r="BE10" s="11">
        <f>VLOOKUP('Start up budget'!$B$8,'Annual Reporting'!C26:AD26,17,FALSE)</f>
        <v>0</v>
      </c>
      <c r="BF10" s="11">
        <f>VLOOKUP('Start up budget'!$B$9,'Annual Reporting'!C26:AD26,17,FALSE)</f>
        <v>0</v>
      </c>
      <c r="BG10" s="11">
        <f>VLOOKUP('Start up budget'!$B$10,'Annual Reporting'!C26:AD26,17,FALSE)</f>
        <v>0</v>
      </c>
      <c r="BH10" s="163">
        <f>VLOOKUP('Start up budget'!$B$11,'Annual Reporting'!C26:AD26,17,FALSE)</f>
        <v>0</v>
      </c>
      <c r="BI10" s="162">
        <f>VLOOKUP('Start up budget'!$B$6,'Annual Reporting'!C26:AD26,18,FALSE)</f>
        <v>0</v>
      </c>
      <c r="BJ10" s="11">
        <f>VLOOKUP('Start up budget'!$B$7,'Annual Reporting'!C26:AD26,18,FALSE)</f>
        <v>0</v>
      </c>
      <c r="BK10" s="11">
        <f>VLOOKUP('Start up budget'!$B$8,'Annual Reporting'!C26:AD26,18,FALSE)</f>
        <v>0</v>
      </c>
      <c r="BL10" s="11">
        <f>VLOOKUP('Start up budget'!$B$9,'Annual Reporting'!C26:AD26,18,FALSE)</f>
        <v>0</v>
      </c>
      <c r="BM10" s="11">
        <f>VLOOKUP('Start up budget'!$B$10,'Annual Reporting'!C26:AD26,18,FALSE)</f>
        <v>0</v>
      </c>
      <c r="BN10" s="163">
        <f>VLOOKUP('Start up budget'!$B$11,'Annual Reporting'!C26:AD26,18,FALSE)</f>
        <v>0</v>
      </c>
      <c r="BO10" s="162">
        <f>VLOOKUP('Start up budget'!$B$6,'Annual Reporting'!C26:AD26,21,FALSE)</f>
        <v>0</v>
      </c>
      <c r="BP10" s="11">
        <f>VLOOKUP('Start up budget'!$B$7,'Annual Reporting'!C26:AD26,21,FALSE)</f>
        <v>0</v>
      </c>
      <c r="BQ10" s="11">
        <f>VLOOKUP('Start up budget'!$B$8,'Annual Reporting'!C26:AD26,21,FALSE)</f>
        <v>0</v>
      </c>
      <c r="BR10" s="11">
        <f>VLOOKUP('Start up budget'!$B$9,'Annual Reporting'!C26:AD26,21,FALSE)</f>
        <v>0</v>
      </c>
      <c r="BS10" s="11">
        <f>VLOOKUP('Start up budget'!$B$10,'Annual Reporting'!C26:AD26,21,FALSE)</f>
        <v>0</v>
      </c>
      <c r="BT10" s="163">
        <f>VLOOKUP('Start up budget'!$B$11,'Annual Reporting'!C26:AD26,21,FALSE)</f>
        <v>0</v>
      </c>
      <c r="BU10" s="162">
        <f>VLOOKUP('Start up budget'!$B$6,'Annual Reporting'!C26:AD26,22,FALSE)</f>
        <v>0</v>
      </c>
      <c r="BV10" s="11">
        <f>VLOOKUP('Start up budget'!$B$7,'Annual Reporting'!C26:AD26,22,FALSE)</f>
        <v>0</v>
      </c>
      <c r="BW10" s="11">
        <f>VLOOKUP('Start up budget'!$B$8,'Annual Reporting'!C26:AD26,22,FALSE)</f>
        <v>0</v>
      </c>
      <c r="BX10" s="11">
        <f>VLOOKUP('Start up budget'!$B$9,'Annual Reporting'!C26:AD26,22,FALSE)</f>
        <v>0</v>
      </c>
      <c r="BY10" s="11">
        <f>VLOOKUP('Start up budget'!$B$10,'Annual Reporting'!C26:AD26,22,FALSE)</f>
        <v>0</v>
      </c>
      <c r="BZ10" s="163">
        <f>VLOOKUP('Start up budget'!$B$11,'Annual Reporting'!C26:AD26,22,FALSE)</f>
        <v>0</v>
      </c>
      <c r="CA10" s="11">
        <f>VLOOKUP('Start up budget'!$B$6,'Annual Reporting'!C26:AD26,23,FALSE)</f>
        <v>0</v>
      </c>
      <c r="CB10" s="11">
        <f>VLOOKUP('Start up budget'!$B$7,'Annual Reporting'!C26:AD26,23,FALSE)</f>
        <v>0</v>
      </c>
      <c r="CC10" s="11">
        <f>VLOOKUP('Start up budget'!$B$8,'Annual Reporting'!C26:AD26,23,FALSE)</f>
        <v>0</v>
      </c>
      <c r="CD10" s="11">
        <f>VLOOKUP('Start up budget'!$B$9,'Annual Reporting'!C26:AD26,23,FALSE)</f>
        <v>0</v>
      </c>
      <c r="CE10" s="11">
        <f>VLOOKUP('Start up budget'!$B$10,'Annual Reporting'!C26:AD26,23,FALSE)</f>
        <v>0</v>
      </c>
      <c r="CF10" s="163">
        <f>VLOOKUP('Start up budget'!$B$11,'Annual Reporting'!C26:AD26,23,FALSE)</f>
        <v>0</v>
      </c>
    </row>
    <row r="11" spans="1:84" x14ac:dyDescent="0.35">
      <c r="A11" s="162">
        <f>VLOOKUP('Start up budget'!$B$6,'Annual Reporting'!C27:AD27,2,FALSE)</f>
        <v>0</v>
      </c>
      <c r="B11" s="11">
        <f>VLOOKUP('Start up budget'!$B$7,'Annual Reporting'!C27:AD27,2,FALSE)</f>
        <v>0</v>
      </c>
      <c r="C11" s="11">
        <f>VLOOKUP('Start up budget'!$B$8,'Annual Reporting'!C27:AD27,2,FALSE)</f>
        <v>0</v>
      </c>
      <c r="D11" s="11">
        <f>VLOOKUP('Start up budget'!$B$9,'Annual Reporting'!C27:AD27,2,FALSE)</f>
        <v>0</v>
      </c>
      <c r="E11" s="11">
        <f>VLOOKUP('Start up budget'!$B$10,'Annual Reporting'!C27:AD27,2,FALSE)</f>
        <v>0</v>
      </c>
      <c r="F11" s="163">
        <f>VLOOKUP('Start up budget'!$B$11,'Annual Reporting'!C27:AD27,2,FALSE)</f>
        <v>0</v>
      </c>
      <c r="G11" s="162">
        <f>VLOOKUP('Start up budget'!$B$6,'Annual Reporting'!C27:AD27,3,FALSE)</f>
        <v>0</v>
      </c>
      <c r="H11" s="11">
        <f>VLOOKUP('Start up budget'!$B$7,'Annual Reporting'!C27:AD27,3,FALSE)</f>
        <v>0</v>
      </c>
      <c r="I11" s="11">
        <f>VLOOKUP('Start up budget'!$B$8,'Annual Reporting'!C27:AD27,3,FALSE)</f>
        <v>0</v>
      </c>
      <c r="J11" s="11">
        <f>VLOOKUP('Start up budget'!$B$9,'Annual Reporting'!C27:AD27,3,FALSE)</f>
        <v>0</v>
      </c>
      <c r="K11" s="11">
        <f>VLOOKUP('Start up budget'!$B$10,'Annual Reporting'!C27:AD27,3,FALSE)</f>
        <v>0</v>
      </c>
      <c r="L11" s="163">
        <f>VLOOKUP('Start up budget'!$B$11,'Annual Reporting'!C27:AD27,3,FALSE)</f>
        <v>0</v>
      </c>
      <c r="M11" s="162">
        <f>VLOOKUP('Start up budget'!$B$6,'Annual Reporting'!C27:AD27,6,FALSE)</f>
        <v>0</v>
      </c>
      <c r="N11" s="11">
        <f>VLOOKUP('Start up budget'!$B$7,'Annual Reporting'!C27:AD27,6,FALSE)</f>
        <v>0</v>
      </c>
      <c r="O11" s="11">
        <f>VLOOKUP('Start up budget'!$B$8,'Annual Reporting'!C27:AD27,6,FALSE)</f>
        <v>0</v>
      </c>
      <c r="P11" s="11">
        <f>VLOOKUP('Start up budget'!$B$9,'Annual Reporting'!C27:AD27,6,FALSE)</f>
        <v>0</v>
      </c>
      <c r="Q11" s="11">
        <f>VLOOKUP('Start up budget'!$B$10,'Annual Reporting'!C27:AD27,6,FALSE)</f>
        <v>0</v>
      </c>
      <c r="R11" s="163">
        <f>VLOOKUP('Start up budget'!$B$11,'Annual Reporting'!C27:AD27,6,FALSE)</f>
        <v>0</v>
      </c>
      <c r="S11" s="162">
        <f>VLOOKUP('Start up budget'!$B$6,'Annual Reporting'!C27:AD27,7,FALSE)</f>
        <v>0</v>
      </c>
      <c r="T11" s="11">
        <f>VLOOKUP('Start up budget'!$B$7,'Annual Reporting'!C27:AD27,7,FALSE)</f>
        <v>0</v>
      </c>
      <c r="U11" s="11">
        <f>VLOOKUP('Start up budget'!$B$8,'Annual Reporting'!C27:AD27,7,FALSE)</f>
        <v>0</v>
      </c>
      <c r="V11" s="11">
        <f>VLOOKUP('Start up budget'!$B$9,'Annual Reporting'!C27:AD27,7,FALSE)</f>
        <v>0</v>
      </c>
      <c r="W11" s="11">
        <f>VLOOKUP('Start up budget'!$B$10,'Annual Reporting'!C27:AD27,7,FALSE)</f>
        <v>0</v>
      </c>
      <c r="X11" s="163">
        <f>VLOOKUP('Start up budget'!$B$11,'Annual Reporting'!C27:AD27,7,FALSE)</f>
        <v>0</v>
      </c>
      <c r="Y11" s="162">
        <f>VLOOKUP('Start up budget'!$B$6,'Annual Reporting'!C27:AD27,8,FALSE)</f>
        <v>0</v>
      </c>
      <c r="Z11" s="11">
        <f>VLOOKUP('Start up budget'!$B$7,'Annual Reporting'!C27:AD27,8,FALSE)</f>
        <v>0</v>
      </c>
      <c r="AA11" s="11">
        <f>VLOOKUP('Start up budget'!$B$8,'Annual Reporting'!C27:AD27,8,FALSE)</f>
        <v>0</v>
      </c>
      <c r="AB11" s="11">
        <f>VLOOKUP('Start up budget'!$B$9,'Annual Reporting'!C27:AD27,8,FALSE)</f>
        <v>0</v>
      </c>
      <c r="AC11" s="11">
        <f>VLOOKUP('Start up budget'!$B$10,'Annual Reporting'!C27:AD27,8,FALSE)</f>
        <v>0</v>
      </c>
      <c r="AD11" s="163">
        <f>VLOOKUP('Start up budget'!$B$11,'Annual Reporting'!C27:AD27,8,FALSE)</f>
        <v>0</v>
      </c>
      <c r="AE11" s="162">
        <f>VLOOKUP('Start up budget'!$B$6,'Annual Reporting'!C27:AD27,11,FALSE)</f>
        <v>0</v>
      </c>
      <c r="AF11" s="11">
        <f>VLOOKUP('Start up budget'!$B$7,'Annual Reporting'!C27:AD27,11,FALSE)</f>
        <v>0</v>
      </c>
      <c r="AG11" s="11">
        <f>VLOOKUP('Start up budget'!$B$8,'Annual Reporting'!C27:AD27,11,FALSE)</f>
        <v>0</v>
      </c>
      <c r="AH11" s="11">
        <f>VLOOKUP('Start up budget'!$B$9,'Annual Reporting'!C27:AD27,11,FALSE)</f>
        <v>0</v>
      </c>
      <c r="AI11" s="11">
        <f>VLOOKUP('Start up budget'!$B$10,'Annual Reporting'!C27:AD27,11,FALSE)</f>
        <v>0</v>
      </c>
      <c r="AJ11" s="163">
        <f>VLOOKUP('Start up budget'!$B$11,'Annual Reporting'!C27:AD27,11,FALSE)</f>
        <v>0</v>
      </c>
      <c r="AK11" s="162">
        <f>VLOOKUP('Start up budget'!$B$6,'Annual Reporting'!C27:AD27,12,FALSE)</f>
        <v>0</v>
      </c>
      <c r="AL11" s="11">
        <f>VLOOKUP('Start up budget'!$B$7,'Annual Reporting'!C27:AD27,12,FALSE)</f>
        <v>0</v>
      </c>
      <c r="AM11" s="11">
        <f>VLOOKUP('Start up budget'!$B$8,'Annual Reporting'!C27:AD27,12,FALSE)</f>
        <v>0</v>
      </c>
      <c r="AN11" s="11">
        <f>VLOOKUP('Start up budget'!$B$9,'Annual Reporting'!C27:AD27,12,FALSE)</f>
        <v>0</v>
      </c>
      <c r="AO11" s="11">
        <f>VLOOKUP('Start up budget'!$B$10,'Annual Reporting'!C27:AD27,12,FALSE)</f>
        <v>0</v>
      </c>
      <c r="AP11" s="163">
        <f>VLOOKUP('Start up budget'!$B$11,'Annual Reporting'!C27:AD27,12,FALSE)</f>
        <v>0</v>
      </c>
      <c r="AQ11" s="162">
        <f>VLOOKUP('Start up budget'!$B$6,'Annual Reporting'!C27:AD27,13,FALSE)</f>
        <v>0</v>
      </c>
      <c r="AR11" s="11">
        <f>VLOOKUP('Start up budget'!$B$7,'Annual Reporting'!C27:AD27,13,FALSE)</f>
        <v>0</v>
      </c>
      <c r="AS11" s="11">
        <f>VLOOKUP('Start up budget'!$B$8,'Annual Reporting'!C27:AD27,13,FALSE)</f>
        <v>0</v>
      </c>
      <c r="AT11" s="11">
        <f>VLOOKUP('Start up budget'!$B$9,'Annual Reporting'!C27:AD27,13,FALSE)</f>
        <v>0</v>
      </c>
      <c r="AU11" s="11">
        <f>VLOOKUP('Start up budget'!$B$10,'Annual Reporting'!C27:AD27,13,FALSE)</f>
        <v>0</v>
      </c>
      <c r="AV11" s="163">
        <f>VLOOKUP('Start up budget'!$B$11,'Annual Reporting'!C27:AD27,13,FALSE)</f>
        <v>0</v>
      </c>
      <c r="AW11" s="162">
        <f>VLOOKUP('Start up budget'!$B$6,'Annual Reporting'!C27:AD27,16,FALSE)</f>
        <v>0</v>
      </c>
      <c r="AX11" s="11">
        <f>VLOOKUP('Start up budget'!$B$7,'Annual Reporting'!C27:AD27,16,FALSE)</f>
        <v>0</v>
      </c>
      <c r="AY11" s="11">
        <f>VLOOKUP('Start up budget'!$B$8,'Annual Reporting'!C27:AD27,16,FALSE)</f>
        <v>0</v>
      </c>
      <c r="AZ11" s="11">
        <f>VLOOKUP('Start up budget'!$B$9,'Annual Reporting'!C27:AD27,16,FALSE)</f>
        <v>0</v>
      </c>
      <c r="BA11" s="11">
        <f>VLOOKUP('Start up budget'!$B$10,'Annual Reporting'!C27:AD27,16,FALSE)</f>
        <v>0</v>
      </c>
      <c r="BB11" s="163">
        <f>VLOOKUP('Start up budget'!$B$11,'Annual Reporting'!C27:AD27,16,FALSE)</f>
        <v>0</v>
      </c>
      <c r="BC11" s="162">
        <f>VLOOKUP('Start up budget'!$B$6,'Annual Reporting'!C27:AD27,17,FALSE)</f>
        <v>0</v>
      </c>
      <c r="BD11" s="11">
        <f>VLOOKUP('Start up budget'!$B$7,'Annual Reporting'!C27:AD27,17,FALSE)</f>
        <v>0</v>
      </c>
      <c r="BE11" s="11">
        <f>VLOOKUP('Start up budget'!$B$8,'Annual Reporting'!C27:AD27,17,FALSE)</f>
        <v>0</v>
      </c>
      <c r="BF11" s="11">
        <f>VLOOKUP('Start up budget'!$B$9,'Annual Reporting'!C27:AD27,17,FALSE)</f>
        <v>0</v>
      </c>
      <c r="BG11" s="11">
        <f>VLOOKUP('Start up budget'!$B$10,'Annual Reporting'!C27:AD27,17,FALSE)</f>
        <v>0</v>
      </c>
      <c r="BH11" s="163">
        <f>VLOOKUP('Start up budget'!$B$11,'Annual Reporting'!C27:AD27,17,FALSE)</f>
        <v>0</v>
      </c>
      <c r="BI11" s="162">
        <f>VLOOKUP('Start up budget'!$B$6,'Annual Reporting'!C27:AD27,18,FALSE)</f>
        <v>0</v>
      </c>
      <c r="BJ11" s="11">
        <f>VLOOKUP('Start up budget'!$B$7,'Annual Reporting'!C27:AD27,18,FALSE)</f>
        <v>0</v>
      </c>
      <c r="BK11" s="11">
        <f>VLOOKUP('Start up budget'!$B$8,'Annual Reporting'!C27:AD27,18,FALSE)</f>
        <v>0</v>
      </c>
      <c r="BL11" s="11">
        <f>VLOOKUP('Start up budget'!$B$9,'Annual Reporting'!C27:AD27,18,FALSE)</f>
        <v>0</v>
      </c>
      <c r="BM11" s="11">
        <f>VLOOKUP('Start up budget'!$B$10,'Annual Reporting'!C27:AD27,18,FALSE)</f>
        <v>0</v>
      </c>
      <c r="BN11" s="163">
        <f>VLOOKUP('Start up budget'!$B$11,'Annual Reporting'!C27:AD27,18,FALSE)</f>
        <v>0</v>
      </c>
      <c r="BO11" s="162">
        <f>VLOOKUP('Start up budget'!$B$6,'Annual Reporting'!C27:AD27,21,FALSE)</f>
        <v>0</v>
      </c>
      <c r="BP11" s="11">
        <f>VLOOKUP('Start up budget'!$B$7,'Annual Reporting'!C27:AD27,21,FALSE)</f>
        <v>0</v>
      </c>
      <c r="BQ11" s="11">
        <f>VLOOKUP('Start up budget'!$B$8,'Annual Reporting'!C27:AD27,21,FALSE)</f>
        <v>0</v>
      </c>
      <c r="BR11" s="11">
        <f>VLOOKUP('Start up budget'!$B$9,'Annual Reporting'!C27:AD27,21,FALSE)</f>
        <v>0</v>
      </c>
      <c r="BS11" s="11">
        <f>VLOOKUP('Start up budget'!$B$10,'Annual Reporting'!C27:AD27,21,FALSE)</f>
        <v>0</v>
      </c>
      <c r="BT11" s="163">
        <f>VLOOKUP('Start up budget'!$B$11,'Annual Reporting'!C27:AD27,21,FALSE)</f>
        <v>0</v>
      </c>
      <c r="BU11" s="162">
        <f>VLOOKUP('Start up budget'!$B$6,'Annual Reporting'!C27:AD27,22,FALSE)</f>
        <v>0</v>
      </c>
      <c r="BV11" s="11">
        <f>VLOOKUP('Start up budget'!$B$7,'Annual Reporting'!C27:AD27,22,FALSE)</f>
        <v>0</v>
      </c>
      <c r="BW11" s="11">
        <f>VLOOKUP('Start up budget'!$B$8,'Annual Reporting'!C27:AD27,22,FALSE)</f>
        <v>0</v>
      </c>
      <c r="BX11" s="11">
        <f>VLOOKUP('Start up budget'!$B$9,'Annual Reporting'!C27:AD27,22,FALSE)</f>
        <v>0</v>
      </c>
      <c r="BY11" s="11">
        <f>VLOOKUP('Start up budget'!$B$10,'Annual Reporting'!C27:AD27,22,FALSE)</f>
        <v>0</v>
      </c>
      <c r="BZ11" s="163">
        <f>VLOOKUP('Start up budget'!$B$11,'Annual Reporting'!C27:AD27,22,FALSE)</f>
        <v>0</v>
      </c>
      <c r="CA11" s="11">
        <f>VLOOKUP('Start up budget'!$B$6,'Annual Reporting'!C27:AD27,23,FALSE)</f>
        <v>0</v>
      </c>
      <c r="CB11" s="11">
        <f>VLOOKUP('Start up budget'!$B$7,'Annual Reporting'!C27:AD27,23,FALSE)</f>
        <v>0</v>
      </c>
      <c r="CC11" s="11">
        <f>VLOOKUP('Start up budget'!$B$8,'Annual Reporting'!C27:AD27,23,FALSE)</f>
        <v>0</v>
      </c>
      <c r="CD11" s="11">
        <f>VLOOKUP('Start up budget'!$B$9,'Annual Reporting'!C27:AD27,23,FALSE)</f>
        <v>0</v>
      </c>
      <c r="CE11" s="11">
        <f>VLOOKUP('Start up budget'!$B$10,'Annual Reporting'!C27:AD27,23,FALSE)</f>
        <v>0</v>
      </c>
      <c r="CF11" s="163">
        <f>VLOOKUP('Start up budget'!$B$11,'Annual Reporting'!C27:AD27,23,FALSE)</f>
        <v>0</v>
      </c>
    </row>
    <row r="12" spans="1:84" x14ac:dyDescent="0.35">
      <c r="A12" s="162">
        <f>VLOOKUP('Start up budget'!$B$6,'Annual Reporting'!C28:AD28,2,FALSE)</f>
        <v>0</v>
      </c>
      <c r="B12" s="11">
        <f>VLOOKUP('Start up budget'!$B$7,'Annual Reporting'!C28:AD28,2,FALSE)</f>
        <v>0</v>
      </c>
      <c r="C12" s="11">
        <f>VLOOKUP('Start up budget'!$B$8,'Annual Reporting'!C28:AD28,2,FALSE)</f>
        <v>0</v>
      </c>
      <c r="D12" s="11">
        <f>VLOOKUP('Start up budget'!$B$9,'Annual Reporting'!C28:AD28,2,FALSE)</f>
        <v>0</v>
      </c>
      <c r="E12" s="11">
        <f>VLOOKUP('Start up budget'!$B$10,'Annual Reporting'!C28:AD28,2,FALSE)</f>
        <v>0</v>
      </c>
      <c r="F12" s="163">
        <f>VLOOKUP('Start up budget'!$B$11,'Annual Reporting'!C28:AD28,2,FALSE)</f>
        <v>0</v>
      </c>
      <c r="G12" s="162">
        <f>VLOOKUP('Start up budget'!$B$6,'Annual Reporting'!C28:AD28,3,FALSE)</f>
        <v>0</v>
      </c>
      <c r="H12" s="11">
        <f>VLOOKUP('Start up budget'!$B$7,'Annual Reporting'!C28:AD28,3,FALSE)</f>
        <v>0</v>
      </c>
      <c r="I12" s="11">
        <f>VLOOKUP('Start up budget'!$B$8,'Annual Reporting'!C28:AD28,3,FALSE)</f>
        <v>0</v>
      </c>
      <c r="J12" s="11">
        <f>VLOOKUP('Start up budget'!$B$9,'Annual Reporting'!C28:AD28,3,FALSE)</f>
        <v>0</v>
      </c>
      <c r="K12" s="11">
        <f>VLOOKUP('Start up budget'!$B$10,'Annual Reporting'!C28:AD28,3,FALSE)</f>
        <v>0</v>
      </c>
      <c r="L12" s="163">
        <f>VLOOKUP('Start up budget'!$B$11,'Annual Reporting'!C28:AD28,3,FALSE)</f>
        <v>0</v>
      </c>
      <c r="M12" s="162">
        <f>VLOOKUP('Start up budget'!$B$6,'Annual Reporting'!C28:AD28,6,FALSE)</f>
        <v>0</v>
      </c>
      <c r="N12" s="11">
        <f>VLOOKUP('Start up budget'!$B$7,'Annual Reporting'!C28:AD28,6,FALSE)</f>
        <v>0</v>
      </c>
      <c r="O12" s="11">
        <f>VLOOKUP('Start up budget'!$B$8,'Annual Reporting'!C28:AD28,6,FALSE)</f>
        <v>0</v>
      </c>
      <c r="P12" s="11">
        <f>VLOOKUP('Start up budget'!$B$9,'Annual Reporting'!C28:AD28,6,FALSE)</f>
        <v>0</v>
      </c>
      <c r="Q12" s="11">
        <f>VLOOKUP('Start up budget'!$B$10,'Annual Reporting'!C28:AD28,6,FALSE)</f>
        <v>0</v>
      </c>
      <c r="R12" s="163">
        <f>VLOOKUP('Start up budget'!$B$11,'Annual Reporting'!C28:AD28,6,FALSE)</f>
        <v>0</v>
      </c>
      <c r="S12" s="162">
        <f>VLOOKUP('Start up budget'!$B$6,'Annual Reporting'!C28:AD28,7,FALSE)</f>
        <v>0</v>
      </c>
      <c r="T12" s="11">
        <f>VLOOKUP('Start up budget'!$B$7,'Annual Reporting'!C28:AD28,7,FALSE)</f>
        <v>0</v>
      </c>
      <c r="U12" s="11">
        <f>VLOOKUP('Start up budget'!$B$8,'Annual Reporting'!C28:AD28,7,FALSE)</f>
        <v>0</v>
      </c>
      <c r="V12" s="11">
        <f>VLOOKUP('Start up budget'!$B$9,'Annual Reporting'!C28:AD28,7,FALSE)</f>
        <v>0</v>
      </c>
      <c r="W12" s="11">
        <f>VLOOKUP('Start up budget'!$B$10,'Annual Reporting'!C28:AD28,7,FALSE)</f>
        <v>0</v>
      </c>
      <c r="X12" s="163">
        <f>VLOOKUP('Start up budget'!$B$11,'Annual Reporting'!C28:AD28,7,FALSE)</f>
        <v>0</v>
      </c>
      <c r="Y12" s="162">
        <f>VLOOKUP('Start up budget'!$B$6,'Annual Reporting'!C28:AD28,8,FALSE)</f>
        <v>0</v>
      </c>
      <c r="Z12" s="11">
        <f>VLOOKUP('Start up budget'!$B$7,'Annual Reporting'!C28:AD28,8,FALSE)</f>
        <v>0</v>
      </c>
      <c r="AA12" s="11">
        <f>VLOOKUP('Start up budget'!$B$8,'Annual Reporting'!C28:AD28,8,FALSE)</f>
        <v>0</v>
      </c>
      <c r="AB12" s="11">
        <f>VLOOKUP('Start up budget'!$B$9,'Annual Reporting'!C28:AD28,8,FALSE)</f>
        <v>0</v>
      </c>
      <c r="AC12" s="11">
        <f>VLOOKUP('Start up budget'!$B$10,'Annual Reporting'!C28:AD28,8,FALSE)</f>
        <v>0</v>
      </c>
      <c r="AD12" s="163">
        <f>VLOOKUP('Start up budget'!$B$11,'Annual Reporting'!C28:AD28,8,FALSE)</f>
        <v>0</v>
      </c>
      <c r="AE12" s="162">
        <f>VLOOKUP('Start up budget'!$B$6,'Annual Reporting'!C28:AD28,11,FALSE)</f>
        <v>0</v>
      </c>
      <c r="AF12" s="11">
        <f>VLOOKUP('Start up budget'!$B$7,'Annual Reporting'!C28:AD28,11,FALSE)</f>
        <v>0</v>
      </c>
      <c r="AG12" s="11">
        <f>VLOOKUP('Start up budget'!$B$8,'Annual Reporting'!C28:AD28,11,FALSE)</f>
        <v>0</v>
      </c>
      <c r="AH12" s="11">
        <f>VLOOKUP('Start up budget'!$B$9,'Annual Reporting'!C28:AD28,11,FALSE)</f>
        <v>0</v>
      </c>
      <c r="AI12" s="11">
        <f>VLOOKUP('Start up budget'!$B$10,'Annual Reporting'!C28:AD28,11,FALSE)</f>
        <v>0</v>
      </c>
      <c r="AJ12" s="163">
        <f>VLOOKUP('Start up budget'!$B$11,'Annual Reporting'!C28:AD28,11,FALSE)</f>
        <v>0</v>
      </c>
      <c r="AK12" s="162">
        <f>VLOOKUP('Start up budget'!$B$6,'Annual Reporting'!C28:AD28,12,FALSE)</f>
        <v>0</v>
      </c>
      <c r="AL12" s="11">
        <f>VLOOKUP('Start up budget'!$B$7,'Annual Reporting'!C28:AD28,12,FALSE)</f>
        <v>0</v>
      </c>
      <c r="AM12" s="11">
        <f>VLOOKUP('Start up budget'!$B$8,'Annual Reporting'!C28:AD28,12,FALSE)</f>
        <v>0</v>
      </c>
      <c r="AN12" s="11">
        <f>VLOOKUP('Start up budget'!$B$9,'Annual Reporting'!C28:AD28,12,FALSE)</f>
        <v>0</v>
      </c>
      <c r="AO12" s="11">
        <f>VLOOKUP('Start up budget'!$B$10,'Annual Reporting'!C28:AD28,12,FALSE)</f>
        <v>0</v>
      </c>
      <c r="AP12" s="163">
        <f>VLOOKUP('Start up budget'!$B$11,'Annual Reporting'!C28:AD28,12,FALSE)</f>
        <v>0</v>
      </c>
      <c r="AQ12" s="162">
        <f>VLOOKUP('Start up budget'!$B$6,'Annual Reporting'!C28:AD28,13,FALSE)</f>
        <v>0</v>
      </c>
      <c r="AR12" s="11">
        <f>VLOOKUP('Start up budget'!$B$7,'Annual Reporting'!C28:AD28,13,FALSE)</f>
        <v>0</v>
      </c>
      <c r="AS12" s="11">
        <f>VLOOKUP('Start up budget'!$B$8,'Annual Reporting'!C28:AD28,13,FALSE)</f>
        <v>0</v>
      </c>
      <c r="AT12" s="11">
        <f>VLOOKUP('Start up budget'!$B$9,'Annual Reporting'!C28:AD28,13,FALSE)</f>
        <v>0</v>
      </c>
      <c r="AU12" s="11">
        <f>VLOOKUP('Start up budget'!$B$10,'Annual Reporting'!C28:AD28,13,FALSE)</f>
        <v>0</v>
      </c>
      <c r="AV12" s="163">
        <f>VLOOKUP('Start up budget'!$B$11,'Annual Reporting'!C28:AD28,13,FALSE)</f>
        <v>0</v>
      </c>
      <c r="AW12" s="162">
        <f>VLOOKUP('Start up budget'!$B$6,'Annual Reporting'!C28:AD28,16,FALSE)</f>
        <v>0</v>
      </c>
      <c r="AX12" s="11">
        <f>VLOOKUP('Start up budget'!$B$7,'Annual Reporting'!C28:AD28,16,FALSE)</f>
        <v>0</v>
      </c>
      <c r="AY12" s="11">
        <f>VLOOKUP('Start up budget'!$B$8,'Annual Reporting'!C28:AD28,16,FALSE)</f>
        <v>0</v>
      </c>
      <c r="AZ12" s="11">
        <f>VLOOKUP('Start up budget'!$B$9,'Annual Reporting'!C28:AD28,16,FALSE)</f>
        <v>0</v>
      </c>
      <c r="BA12" s="11">
        <f>VLOOKUP('Start up budget'!$B$10,'Annual Reporting'!C28:AD28,16,FALSE)</f>
        <v>0</v>
      </c>
      <c r="BB12" s="163">
        <f>VLOOKUP('Start up budget'!$B$11,'Annual Reporting'!C28:AD28,16,FALSE)</f>
        <v>0</v>
      </c>
      <c r="BC12" s="162">
        <f>VLOOKUP('Start up budget'!$B$6,'Annual Reporting'!C28:AD28,17,FALSE)</f>
        <v>0</v>
      </c>
      <c r="BD12" s="11">
        <f>VLOOKUP('Start up budget'!$B$7,'Annual Reporting'!C28:AD28,17,FALSE)</f>
        <v>0</v>
      </c>
      <c r="BE12" s="11">
        <f>VLOOKUP('Start up budget'!$B$8,'Annual Reporting'!C28:AD28,17,FALSE)</f>
        <v>0</v>
      </c>
      <c r="BF12" s="11">
        <f>VLOOKUP('Start up budget'!$B$9,'Annual Reporting'!C28:AD28,17,FALSE)</f>
        <v>0</v>
      </c>
      <c r="BG12" s="11">
        <f>VLOOKUP('Start up budget'!$B$10,'Annual Reporting'!C28:AD28,17,FALSE)</f>
        <v>0</v>
      </c>
      <c r="BH12" s="163">
        <f>VLOOKUP('Start up budget'!$B$11,'Annual Reporting'!C28:AD28,17,FALSE)</f>
        <v>0</v>
      </c>
      <c r="BI12" s="162">
        <f>VLOOKUP('Start up budget'!$B$6,'Annual Reporting'!C28:AD28,18,FALSE)</f>
        <v>0</v>
      </c>
      <c r="BJ12" s="11">
        <f>VLOOKUP('Start up budget'!$B$7,'Annual Reporting'!C28:AD28,18,FALSE)</f>
        <v>0</v>
      </c>
      <c r="BK12" s="11">
        <f>VLOOKUP('Start up budget'!$B$8,'Annual Reporting'!C28:AD28,18,FALSE)</f>
        <v>0</v>
      </c>
      <c r="BL12" s="11">
        <f>VLOOKUP('Start up budget'!$B$9,'Annual Reporting'!C28:AD28,18,FALSE)</f>
        <v>0</v>
      </c>
      <c r="BM12" s="11">
        <f>VLOOKUP('Start up budget'!$B$10,'Annual Reporting'!C28:AD28,18,FALSE)</f>
        <v>0</v>
      </c>
      <c r="BN12" s="163">
        <f>VLOOKUP('Start up budget'!$B$11,'Annual Reporting'!C28:AD28,18,FALSE)</f>
        <v>0</v>
      </c>
      <c r="BO12" s="162">
        <f>VLOOKUP('Start up budget'!$B$6,'Annual Reporting'!C28:AD28,21,FALSE)</f>
        <v>0</v>
      </c>
      <c r="BP12" s="11">
        <f>VLOOKUP('Start up budget'!$B$7,'Annual Reporting'!C28:AD28,21,FALSE)</f>
        <v>0</v>
      </c>
      <c r="BQ12" s="11">
        <f>VLOOKUP('Start up budget'!$B$8,'Annual Reporting'!C28:AD28,21,FALSE)</f>
        <v>0</v>
      </c>
      <c r="BR12" s="11">
        <f>VLOOKUP('Start up budget'!$B$9,'Annual Reporting'!C28:AD28,21,FALSE)</f>
        <v>0</v>
      </c>
      <c r="BS12" s="11">
        <f>VLOOKUP('Start up budget'!$B$10,'Annual Reporting'!C28:AD28,21,FALSE)</f>
        <v>0</v>
      </c>
      <c r="BT12" s="163">
        <f>VLOOKUP('Start up budget'!$B$11,'Annual Reporting'!C28:AD28,21,FALSE)</f>
        <v>0</v>
      </c>
      <c r="BU12" s="162">
        <f>VLOOKUP('Start up budget'!$B$6,'Annual Reporting'!C28:AD28,22,FALSE)</f>
        <v>0</v>
      </c>
      <c r="BV12" s="11">
        <f>VLOOKUP('Start up budget'!$B$7,'Annual Reporting'!C28:AD28,22,FALSE)</f>
        <v>0</v>
      </c>
      <c r="BW12" s="11">
        <f>VLOOKUP('Start up budget'!$B$8,'Annual Reporting'!C28:AD28,22,FALSE)</f>
        <v>0</v>
      </c>
      <c r="BX12" s="11">
        <f>VLOOKUP('Start up budget'!$B$9,'Annual Reporting'!C28:AD28,22,FALSE)</f>
        <v>0</v>
      </c>
      <c r="BY12" s="11">
        <f>VLOOKUP('Start up budget'!$B$10,'Annual Reporting'!C28:AD28,22,FALSE)</f>
        <v>0</v>
      </c>
      <c r="BZ12" s="163">
        <f>VLOOKUP('Start up budget'!$B$11,'Annual Reporting'!C28:AD28,22,FALSE)</f>
        <v>0</v>
      </c>
      <c r="CA12" s="11">
        <f>VLOOKUP('Start up budget'!$B$6,'Annual Reporting'!C28:AD28,23,FALSE)</f>
        <v>0</v>
      </c>
      <c r="CB12" s="11">
        <f>VLOOKUP('Start up budget'!$B$7,'Annual Reporting'!C28:AD28,23,FALSE)</f>
        <v>0</v>
      </c>
      <c r="CC12" s="11">
        <f>VLOOKUP('Start up budget'!$B$8,'Annual Reporting'!C28:AD28,23,FALSE)</f>
        <v>0</v>
      </c>
      <c r="CD12" s="11">
        <f>VLOOKUP('Start up budget'!$B$9,'Annual Reporting'!C28:AD28,23,FALSE)</f>
        <v>0</v>
      </c>
      <c r="CE12" s="11">
        <f>VLOOKUP('Start up budget'!$B$10,'Annual Reporting'!C28:AD28,23,FALSE)</f>
        <v>0</v>
      </c>
      <c r="CF12" s="163">
        <f>VLOOKUP('Start up budget'!$B$11,'Annual Reporting'!C28:AD28,23,FALSE)</f>
        <v>0</v>
      </c>
    </row>
    <row r="13" spans="1:84" x14ac:dyDescent="0.35">
      <c r="A13" s="162">
        <f>VLOOKUP('Start up budget'!$B$6,'Annual Reporting'!C29:AD29,2,FALSE)</f>
        <v>0</v>
      </c>
      <c r="B13" s="11">
        <f>VLOOKUP('Start up budget'!$B$7,'Annual Reporting'!C29:AD29,2,FALSE)</f>
        <v>0</v>
      </c>
      <c r="C13" s="11">
        <f>VLOOKUP('Start up budget'!$B$8,'Annual Reporting'!C29:AD29,2,FALSE)</f>
        <v>0</v>
      </c>
      <c r="D13" s="11">
        <f>VLOOKUP('Start up budget'!$B$9,'Annual Reporting'!C29:AD29,2,FALSE)</f>
        <v>0</v>
      </c>
      <c r="E13" s="11">
        <f>VLOOKUP('Start up budget'!$B$10,'Annual Reporting'!C29:AD29,2,FALSE)</f>
        <v>0</v>
      </c>
      <c r="F13" s="163">
        <f>VLOOKUP('Start up budget'!$B$11,'Annual Reporting'!C29:AD29,2,FALSE)</f>
        <v>0</v>
      </c>
      <c r="G13" s="162">
        <f>VLOOKUP('Start up budget'!$B$6,'Annual Reporting'!C29:AD29,3,FALSE)</f>
        <v>0</v>
      </c>
      <c r="H13" s="11">
        <f>VLOOKUP('Start up budget'!$B$7,'Annual Reporting'!C29:AD29,3,FALSE)</f>
        <v>0</v>
      </c>
      <c r="I13" s="11">
        <f>VLOOKUP('Start up budget'!$B$8,'Annual Reporting'!C29:AD29,3,FALSE)</f>
        <v>0</v>
      </c>
      <c r="J13" s="11">
        <f>VLOOKUP('Start up budget'!$B$9,'Annual Reporting'!C29:AD29,3,FALSE)</f>
        <v>0</v>
      </c>
      <c r="K13" s="11">
        <f>VLOOKUP('Start up budget'!$B$10,'Annual Reporting'!C29:AD29,3,FALSE)</f>
        <v>0</v>
      </c>
      <c r="L13" s="163">
        <f>VLOOKUP('Start up budget'!$B$11,'Annual Reporting'!C29:AD29,3,FALSE)</f>
        <v>0</v>
      </c>
      <c r="M13" s="162">
        <f>VLOOKUP('Start up budget'!$B$6,'Annual Reporting'!C29:AD29,6,FALSE)</f>
        <v>0</v>
      </c>
      <c r="N13" s="11">
        <f>VLOOKUP('Start up budget'!$B$7,'Annual Reporting'!C29:AD29,6,FALSE)</f>
        <v>0</v>
      </c>
      <c r="O13" s="11">
        <f>VLOOKUP('Start up budget'!$B$8,'Annual Reporting'!C29:AD29,6,FALSE)</f>
        <v>0</v>
      </c>
      <c r="P13" s="11">
        <f>VLOOKUP('Start up budget'!$B$9,'Annual Reporting'!C29:AD29,6,FALSE)</f>
        <v>0</v>
      </c>
      <c r="Q13" s="11">
        <f>VLOOKUP('Start up budget'!$B$10,'Annual Reporting'!C29:AD29,6,FALSE)</f>
        <v>0</v>
      </c>
      <c r="R13" s="163">
        <f>VLOOKUP('Start up budget'!$B$11,'Annual Reporting'!C29:AD29,6,FALSE)</f>
        <v>0</v>
      </c>
      <c r="S13" s="162">
        <f>VLOOKUP('Start up budget'!$B$6,'Annual Reporting'!C29:AD29,7,FALSE)</f>
        <v>0</v>
      </c>
      <c r="T13" s="11">
        <f>VLOOKUP('Start up budget'!$B$7,'Annual Reporting'!C29:AD29,7,FALSE)</f>
        <v>0</v>
      </c>
      <c r="U13" s="11">
        <f>VLOOKUP('Start up budget'!$B$8,'Annual Reporting'!C29:AD29,7,FALSE)</f>
        <v>0</v>
      </c>
      <c r="V13" s="11">
        <f>VLOOKUP('Start up budget'!$B$9,'Annual Reporting'!C29:AD29,7,FALSE)</f>
        <v>0</v>
      </c>
      <c r="W13" s="11">
        <f>VLOOKUP('Start up budget'!$B$10,'Annual Reporting'!C29:AD29,7,FALSE)</f>
        <v>0</v>
      </c>
      <c r="X13" s="163">
        <f>VLOOKUP('Start up budget'!$B$11,'Annual Reporting'!C29:AD29,7,FALSE)</f>
        <v>0</v>
      </c>
      <c r="Y13" s="162">
        <f>VLOOKUP('Start up budget'!$B$6,'Annual Reporting'!C29:AD29,8,FALSE)</f>
        <v>0</v>
      </c>
      <c r="Z13" s="11">
        <f>VLOOKUP('Start up budget'!$B$7,'Annual Reporting'!C29:AD29,8,FALSE)</f>
        <v>0</v>
      </c>
      <c r="AA13" s="11">
        <f>VLOOKUP('Start up budget'!$B$8,'Annual Reporting'!C29:AD29,8,FALSE)</f>
        <v>0</v>
      </c>
      <c r="AB13" s="11">
        <f>VLOOKUP('Start up budget'!$B$9,'Annual Reporting'!C29:AD29,8,FALSE)</f>
        <v>0</v>
      </c>
      <c r="AC13" s="11">
        <f>VLOOKUP('Start up budget'!$B$10,'Annual Reporting'!C29:AD29,8,FALSE)</f>
        <v>0</v>
      </c>
      <c r="AD13" s="163">
        <f>VLOOKUP('Start up budget'!$B$11,'Annual Reporting'!C29:AD29,8,FALSE)</f>
        <v>0</v>
      </c>
      <c r="AE13" s="162">
        <f>VLOOKUP('Start up budget'!$B$6,'Annual Reporting'!C29:AD29,11,FALSE)</f>
        <v>0</v>
      </c>
      <c r="AF13" s="11">
        <f>VLOOKUP('Start up budget'!$B$7,'Annual Reporting'!C29:AD29,11,FALSE)</f>
        <v>0</v>
      </c>
      <c r="AG13" s="11">
        <f>VLOOKUP('Start up budget'!$B$8,'Annual Reporting'!C29:AD29,11,FALSE)</f>
        <v>0</v>
      </c>
      <c r="AH13" s="11">
        <f>VLOOKUP('Start up budget'!$B$9,'Annual Reporting'!C29:AD29,11,FALSE)</f>
        <v>0</v>
      </c>
      <c r="AI13" s="11">
        <f>VLOOKUP('Start up budget'!$B$10,'Annual Reporting'!C29:AD29,11,FALSE)</f>
        <v>0</v>
      </c>
      <c r="AJ13" s="163">
        <f>VLOOKUP('Start up budget'!$B$11,'Annual Reporting'!C29:AD29,11,FALSE)</f>
        <v>0</v>
      </c>
      <c r="AK13" s="162">
        <f>VLOOKUP('Start up budget'!$B$6,'Annual Reporting'!C29:AD29,12,FALSE)</f>
        <v>0</v>
      </c>
      <c r="AL13" s="11">
        <f>VLOOKUP('Start up budget'!$B$7,'Annual Reporting'!C29:AD29,12,FALSE)</f>
        <v>0</v>
      </c>
      <c r="AM13" s="11">
        <f>VLOOKUP('Start up budget'!$B$8,'Annual Reporting'!C29:AD29,12,FALSE)</f>
        <v>0</v>
      </c>
      <c r="AN13" s="11">
        <f>VLOOKUP('Start up budget'!$B$9,'Annual Reporting'!C29:AD29,12,FALSE)</f>
        <v>0</v>
      </c>
      <c r="AO13" s="11">
        <f>VLOOKUP('Start up budget'!$B$10,'Annual Reporting'!C29:AD29,12,FALSE)</f>
        <v>0</v>
      </c>
      <c r="AP13" s="163">
        <f>VLOOKUP('Start up budget'!$B$11,'Annual Reporting'!C29:AD29,12,FALSE)</f>
        <v>0</v>
      </c>
      <c r="AQ13" s="162">
        <f>VLOOKUP('Start up budget'!$B$6,'Annual Reporting'!C29:AD29,13,FALSE)</f>
        <v>0</v>
      </c>
      <c r="AR13" s="11">
        <f>VLOOKUP('Start up budget'!$B$7,'Annual Reporting'!C29:AD29,13,FALSE)</f>
        <v>0</v>
      </c>
      <c r="AS13" s="11">
        <f>VLOOKUP('Start up budget'!$B$8,'Annual Reporting'!C29:AD29,13,FALSE)</f>
        <v>0</v>
      </c>
      <c r="AT13" s="11">
        <f>VLOOKUP('Start up budget'!$B$9,'Annual Reporting'!C29:AD29,13,FALSE)</f>
        <v>0</v>
      </c>
      <c r="AU13" s="11">
        <f>VLOOKUP('Start up budget'!$B$10,'Annual Reporting'!C29:AD29,13,FALSE)</f>
        <v>0</v>
      </c>
      <c r="AV13" s="163">
        <f>VLOOKUP('Start up budget'!$B$11,'Annual Reporting'!C29:AD29,13,FALSE)</f>
        <v>0</v>
      </c>
      <c r="AW13" s="162">
        <f>VLOOKUP('Start up budget'!$B$6,'Annual Reporting'!C29:AD29,16,FALSE)</f>
        <v>0</v>
      </c>
      <c r="AX13" s="11">
        <f>VLOOKUP('Start up budget'!$B$7,'Annual Reporting'!C29:AD29,16,FALSE)</f>
        <v>0</v>
      </c>
      <c r="AY13" s="11">
        <f>VLOOKUP('Start up budget'!$B$8,'Annual Reporting'!C29:AD29,16,FALSE)</f>
        <v>0</v>
      </c>
      <c r="AZ13" s="11">
        <f>VLOOKUP('Start up budget'!$B$9,'Annual Reporting'!C29:AD29,16,FALSE)</f>
        <v>0</v>
      </c>
      <c r="BA13" s="11">
        <f>VLOOKUP('Start up budget'!$B$10,'Annual Reporting'!C29:AD29,16,FALSE)</f>
        <v>0</v>
      </c>
      <c r="BB13" s="163">
        <f>VLOOKUP('Start up budget'!$B$11,'Annual Reporting'!C29:AD29,16,FALSE)</f>
        <v>0</v>
      </c>
      <c r="BC13" s="162">
        <f>VLOOKUP('Start up budget'!$B$6,'Annual Reporting'!C29:AD29,17,FALSE)</f>
        <v>0</v>
      </c>
      <c r="BD13" s="11">
        <f>VLOOKUP('Start up budget'!$B$7,'Annual Reporting'!C29:AD29,17,FALSE)</f>
        <v>0</v>
      </c>
      <c r="BE13" s="11">
        <f>VLOOKUP('Start up budget'!$B$8,'Annual Reporting'!C29:AD29,17,FALSE)</f>
        <v>0</v>
      </c>
      <c r="BF13" s="11">
        <f>VLOOKUP('Start up budget'!$B$9,'Annual Reporting'!C29:AD29,17,FALSE)</f>
        <v>0</v>
      </c>
      <c r="BG13" s="11">
        <f>VLOOKUP('Start up budget'!$B$10,'Annual Reporting'!C29:AD29,17,FALSE)</f>
        <v>0</v>
      </c>
      <c r="BH13" s="163">
        <f>VLOOKUP('Start up budget'!$B$11,'Annual Reporting'!C29:AD29,17,FALSE)</f>
        <v>0</v>
      </c>
      <c r="BI13" s="162">
        <f>VLOOKUP('Start up budget'!$B$6,'Annual Reporting'!C29:AD29,18,FALSE)</f>
        <v>0</v>
      </c>
      <c r="BJ13" s="11">
        <f>VLOOKUP('Start up budget'!$B$7,'Annual Reporting'!C29:AD29,18,FALSE)</f>
        <v>0</v>
      </c>
      <c r="BK13" s="11">
        <f>VLOOKUP('Start up budget'!$B$8,'Annual Reporting'!C29:AD29,18,FALSE)</f>
        <v>0</v>
      </c>
      <c r="BL13" s="11">
        <f>VLOOKUP('Start up budget'!$B$9,'Annual Reporting'!C29:AD29,18,FALSE)</f>
        <v>0</v>
      </c>
      <c r="BM13" s="11">
        <f>VLOOKUP('Start up budget'!$B$10,'Annual Reporting'!C29:AD29,18,FALSE)</f>
        <v>0</v>
      </c>
      <c r="BN13" s="163">
        <f>VLOOKUP('Start up budget'!$B$11,'Annual Reporting'!C29:AD29,18,FALSE)</f>
        <v>0</v>
      </c>
      <c r="BO13" s="162">
        <f>VLOOKUP('Start up budget'!$B$6,'Annual Reporting'!C29:AD29,21,FALSE)</f>
        <v>0</v>
      </c>
      <c r="BP13" s="11">
        <f>VLOOKUP('Start up budget'!$B$7,'Annual Reporting'!C29:AD29,21,FALSE)</f>
        <v>0</v>
      </c>
      <c r="BQ13" s="11">
        <f>VLOOKUP('Start up budget'!$B$8,'Annual Reporting'!C29:AD29,21,FALSE)</f>
        <v>0</v>
      </c>
      <c r="BR13" s="11">
        <f>VLOOKUP('Start up budget'!$B$9,'Annual Reporting'!C29:AD29,21,FALSE)</f>
        <v>0</v>
      </c>
      <c r="BS13" s="11">
        <f>VLOOKUP('Start up budget'!$B$10,'Annual Reporting'!C29:AD29,21,FALSE)</f>
        <v>0</v>
      </c>
      <c r="BT13" s="163">
        <f>VLOOKUP('Start up budget'!$B$11,'Annual Reporting'!C29:AD29,21,FALSE)</f>
        <v>0</v>
      </c>
      <c r="BU13" s="162">
        <f>VLOOKUP('Start up budget'!$B$6,'Annual Reporting'!C29:AD29,22,FALSE)</f>
        <v>0</v>
      </c>
      <c r="BV13" s="11">
        <f>VLOOKUP('Start up budget'!$B$7,'Annual Reporting'!C29:AD29,22,FALSE)</f>
        <v>0</v>
      </c>
      <c r="BW13" s="11">
        <f>VLOOKUP('Start up budget'!$B$8,'Annual Reporting'!C29:AD29,22,FALSE)</f>
        <v>0</v>
      </c>
      <c r="BX13" s="11">
        <f>VLOOKUP('Start up budget'!$B$9,'Annual Reporting'!C29:AD29,22,FALSE)</f>
        <v>0</v>
      </c>
      <c r="BY13" s="11">
        <f>VLOOKUP('Start up budget'!$B$10,'Annual Reporting'!C29:AD29,22,FALSE)</f>
        <v>0</v>
      </c>
      <c r="BZ13" s="163">
        <f>VLOOKUP('Start up budget'!$B$11,'Annual Reporting'!C29:AD29,22,FALSE)</f>
        <v>0</v>
      </c>
      <c r="CA13" s="11">
        <f>VLOOKUP('Start up budget'!$B$6,'Annual Reporting'!C29:AD29,23,FALSE)</f>
        <v>0</v>
      </c>
      <c r="CB13" s="11">
        <f>VLOOKUP('Start up budget'!$B$7,'Annual Reporting'!C29:AD29,23,FALSE)</f>
        <v>0</v>
      </c>
      <c r="CC13" s="11">
        <f>VLOOKUP('Start up budget'!$B$8,'Annual Reporting'!C29:AD29,23,FALSE)</f>
        <v>0</v>
      </c>
      <c r="CD13" s="11">
        <f>VLOOKUP('Start up budget'!$B$9,'Annual Reporting'!C29:AD29,23,FALSE)</f>
        <v>0</v>
      </c>
      <c r="CE13" s="11">
        <f>VLOOKUP('Start up budget'!$B$10,'Annual Reporting'!C29:AD29,23,FALSE)</f>
        <v>0</v>
      </c>
      <c r="CF13" s="163">
        <f>VLOOKUP('Start up budget'!$B$11,'Annual Reporting'!C29:AD29,23,FALSE)</f>
        <v>0</v>
      </c>
    </row>
    <row r="14" spans="1:84" x14ac:dyDescent="0.35">
      <c r="A14" s="162" t="e">
        <f>VLOOKUP('Start up budget'!$B$6,'Annual Reporting'!C30:AD30,2,FALSE)</f>
        <v>#N/A</v>
      </c>
      <c r="B14" s="11" t="e">
        <f>VLOOKUP('Start up budget'!$B$7,'Annual Reporting'!C30:AD30,2,FALSE)</f>
        <v>#N/A</v>
      </c>
      <c r="C14" s="11" t="e">
        <f>VLOOKUP('Start up budget'!$B$8,'Annual Reporting'!C30:AD30,2,FALSE)</f>
        <v>#N/A</v>
      </c>
      <c r="D14" s="11" t="e">
        <f>VLOOKUP('Start up budget'!$B$9,'Annual Reporting'!C30:AD30,2,FALSE)</f>
        <v>#N/A</v>
      </c>
      <c r="E14" s="11" t="e">
        <f>VLOOKUP('Start up budget'!$B$10,'Annual Reporting'!C30:AD30,2,FALSE)</f>
        <v>#N/A</v>
      </c>
      <c r="F14" s="163" t="e">
        <f>VLOOKUP('Start up budget'!$B$11,'Annual Reporting'!C30:AD30,2,FALSE)</f>
        <v>#N/A</v>
      </c>
      <c r="G14" s="162" t="e">
        <f>VLOOKUP('Start up budget'!$B$6,'Annual Reporting'!C30:AD30,3,FALSE)</f>
        <v>#N/A</v>
      </c>
      <c r="H14" s="11" t="e">
        <f>VLOOKUP('Start up budget'!$B$7,'Annual Reporting'!C30:AD30,3,FALSE)</f>
        <v>#N/A</v>
      </c>
      <c r="I14" s="11" t="e">
        <f>VLOOKUP('Start up budget'!$B$8,'Annual Reporting'!C30:AD30,3,FALSE)</f>
        <v>#N/A</v>
      </c>
      <c r="J14" s="11" t="e">
        <f>VLOOKUP('Start up budget'!$B$9,'Annual Reporting'!C30:AD30,3,FALSE)</f>
        <v>#N/A</v>
      </c>
      <c r="K14" s="11" t="e">
        <f>VLOOKUP('Start up budget'!$B$10,'Annual Reporting'!C30:AD30,3,FALSE)</f>
        <v>#N/A</v>
      </c>
      <c r="L14" s="163" t="e">
        <f>VLOOKUP('Start up budget'!$B$11,'Annual Reporting'!C30:AD30,3,FALSE)</f>
        <v>#N/A</v>
      </c>
      <c r="M14" s="162" t="e">
        <f>VLOOKUP('Start up budget'!$B$6,'Annual Reporting'!C30:AD30,6,FALSE)</f>
        <v>#N/A</v>
      </c>
      <c r="N14" s="11" t="e">
        <f>VLOOKUP('Start up budget'!$B$7,'Annual Reporting'!C30:AD30,6,FALSE)</f>
        <v>#N/A</v>
      </c>
      <c r="O14" s="11" t="e">
        <f>VLOOKUP('Start up budget'!$B$8,'Annual Reporting'!C30:AD30,6,FALSE)</f>
        <v>#N/A</v>
      </c>
      <c r="P14" s="11" t="e">
        <f>VLOOKUP('Start up budget'!$B$9,'Annual Reporting'!C30:AD30,6,FALSE)</f>
        <v>#N/A</v>
      </c>
      <c r="Q14" s="11" t="e">
        <f>VLOOKUP('Start up budget'!$B$10,'Annual Reporting'!C30:AD30,6,FALSE)</f>
        <v>#N/A</v>
      </c>
      <c r="R14" s="163" t="e">
        <f>VLOOKUP('Start up budget'!$B$11,'Annual Reporting'!C30:AD30,6,FALSE)</f>
        <v>#N/A</v>
      </c>
      <c r="S14" s="162" t="e">
        <f>VLOOKUP('Start up budget'!$B$6,'Annual Reporting'!C30:AD30,7,FALSE)</f>
        <v>#N/A</v>
      </c>
      <c r="T14" s="11" t="e">
        <f>VLOOKUP('Start up budget'!$B$7,'Annual Reporting'!C30:AD30,7,FALSE)</f>
        <v>#N/A</v>
      </c>
      <c r="U14" s="11" t="e">
        <f>VLOOKUP('Start up budget'!$B$8,'Annual Reporting'!C30:AD30,7,FALSE)</f>
        <v>#N/A</v>
      </c>
      <c r="V14" s="11" t="e">
        <f>VLOOKUP('Start up budget'!$B$9,'Annual Reporting'!C30:AD30,7,FALSE)</f>
        <v>#N/A</v>
      </c>
      <c r="W14" s="11" t="e">
        <f>VLOOKUP('Start up budget'!$B$10,'Annual Reporting'!C30:AD30,7,FALSE)</f>
        <v>#N/A</v>
      </c>
      <c r="X14" s="163" t="e">
        <f>VLOOKUP('Start up budget'!$B$11,'Annual Reporting'!C30:AD30,7,FALSE)</f>
        <v>#N/A</v>
      </c>
      <c r="Y14" s="162" t="e">
        <f>VLOOKUP('Start up budget'!$B$6,'Annual Reporting'!C30:AD30,8,FALSE)</f>
        <v>#N/A</v>
      </c>
      <c r="Z14" s="11" t="e">
        <f>VLOOKUP('Start up budget'!$B$7,'Annual Reporting'!C30:AD30,8,FALSE)</f>
        <v>#N/A</v>
      </c>
      <c r="AA14" s="11" t="e">
        <f>VLOOKUP('Start up budget'!$B$8,'Annual Reporting'!C30:AD30,8,FALSE)</f>
        <v>#N/A</v>
      </c>
      <c r="AB14" s="11" t="e">
        <f>VLOOKUP('Start up budget'!$B$9,'Annual Reporting'!C30:AD30,8,FALSE)</f>
        <v>#N/A</v>
      </c>
      <c r="AC14" s="11" t="e">
        <f>VLOOKUP('Start up budget'!$B$10,'Annual Reporting'!C30:AD30,8,FALSE)</f>
        <v>#N/A</v>
      </c>
      <c r="AD14" s="163" t="e">
        <f>VLOOKUP('Start up budget'!$B$11,'Annual Reporting'!C30:AD30,8,FALSE)</f>
        <v>#N/A</v>
      </c>
      <c r="AE14" s="162" t="e">
        <f>VLOOKUP('Start up budget'!$B$6,'Annual Reporting'!C30:AD30,11,FALSE)</f>
        <v>#N/A</v>
      </c>
      <c r="AF14" s="11" t="e">
        <f>VLOOKUP('Start up budget'!$B$7,'Annual Reporting'!C30:AD30,11,FALSE)</f>
        <v>#N/A</v>
      </c>
      <c r="AG14" s="11" t="e">
        <f>VLOOKUP('Start up budget'!$B$8,'Annual Reporting'!C30:AD30,11,FALSE)</f>
        <v>#N/A</v>
      </c>
      <c r="AH14" s="11" t="e">
        <f>VLOOKUP('Start up budget'!$B$9,'Annual Reporting'!C30:AD30,11,FALSE)</f>
        <v>#N/A</v>
      </c>
      <c r="AI14" s="11" t="e">
        <f>VLOOKUP('Start up budget'!$B$10,'Annual Reporting'!C30:AD30,11,FALSE)</f>
        <v>#N/A</v>
      </c>
      <c r="AJ14" s="163" t="e">
        <f>VLOOKUP('Start up budget'!$B$11,'Annual Reporting'!C30:AD30,11,FALSE)</f>
        <v>#N/A</v>
      </c>
      <c r="AK14" s="162" t="e">
        <f>VLOOKUP('Start up budget'!$B$6,'Annual Reporting'!C30:AD30,12,FALSE)</f>
        <v>#N/A</v>
      </c>
      <c r="AL14" s="11" t="e">
        <f>VLOOKUP('Start up budget'!$B$7,'Annual Reporting'!C30:AD30,12,FALSE)</f>
        <v>#N/A</v>
      </c>
      <c r="AM14" s="11" t="e">
        <f>VLOOKUP('Start up budget'!$B$8,'Annual Reporting'!C30:AD30,12,FALSE)</f>
        <v>#N/A</v>
      </c>
      <c r="AN14" s="11" t="e">
        <f>VLOOKUP('Start up budget'!$B$9,'Annual Reporting'!C30:AD30,12,FALSE)</f>
        <v>#N/A</v>
      </c>
      <c r="AO14" s="11" t="e">
        <f>VLOOKUP('Start up budget'!$B$10,'Annual Reporting'!C30:AD30,12,FALSE)</f>
        <v>#N/A</v>
      </c>
      <c r="AP14" s="163" t="e">
        <f>VLOOKUP('Start up budget'!$B$11,'Annual Reporting'!C30:AD30,12,FALSE)</f>
        <v>#N/A</v>
      </c>
      <c r="AQ14" s="162" t="e">
        <f>VLOOKUP('Start up budget'!$B$6,'Annual Reporting'!C30:AD30,13,FALSE)</f>
        <v>#N/A</v>
      </c>
      <c r="AR14" s="11" t="e">
        <f>VLOOKUP('Start up budget'!$B$7,'Annual Reporting'!C30:AD30,13,FALSE)</f>
        <v>#N/A</v>
      </c>
      <c r="AS14" s="11" t="e">
        <f>VLOOKUP('Start up budget'!$B$8,'Annual Reporting'!C30:AD30,13,FALSE)</f>
        <v>#N/A</v>
      </c>
      <c r="AT14" s="11" t="e">
        <f>VLOOKUP('Start up budget'!$B$9,'Annual Reporting'!C30:AD30,13,FALSE)</f>
        <v>#N/A</v>
      </c>
      <c r="AU14" s="11" t="e">
        <f>VLOOKUP('Start up budget'!$B$10,'Annual Reporting'!C30:AD30,13,FALSE)</f>
        <v>#N/A</v>
      </c>
      <c r="AV14" s="163" t="e">
        <f>VLOOKUP('Start up budget'!$B$11,'Annual Reporting'!C30:AD30,13,FALSE)</f>
        <v>#N/A</v>
      </c>
      <c r="AW14" s="162" t="e">
        <f>VLOOKUP('Start up budget'!$B$6,'Annual Reporting'!C30:AD30,16,FALSE)</f>
        <v>#N/A</v>
      </c>
      <c r="AX14" s="11" t="e">
        <f>VLOOKUP('Start up budget'!$B$7,'Annual Reporting'!C30:AD30,16,FALSE)</f>
        <v>#N/A</v>
      </c>
      <c r="AY14" s="11" t="e">
        <f>VLOOKUP('Start up budget'!$B$8,'Annual Reporting'!C30:AD30,16,FALSE)</f>
        <v>#N/A</v>
      </c>
      <c r="AZ14" s="11" t="e">
        <f>VLOOKUP('Start up budget'!$B$9,'Annual Reporting'!C30:AD30,16,FALSE)</f>
        <v>#N/A</v>
      </c>
      <c r="BA14" s="11" t="e">
        <f>VLOOKUP('Start up budget'!$B$10,'Annual Reporting'!C30:AD30,16,FALSE)</f>
        <v>#N/A</v>
      </c>
      <c r="BB14" s="163" t="e">
        <f>VLOOKUP('Start up budget'!$B$11,'Annual Reporting'!C30:AD30,16,FALSE)</f>
        <v>#N/A</v>
      </c>
      <c r="BC14" s="162" t="e">
        <f>VLOOKUP('Start up budget'!$B$6,'Annual Reporting'!C30:AD30,17,FALSE)</f>
        <v>#N/A</v>
      </c>
      <c r="BD14" s="11" t="e">
        <f>VLOOKUP('Start up budget'!$B$7,'Annual Reporting'!C30:AD30,17,FALSE)</f>
        <v>#N/A</v>
      </c>
      <c r="BE14" s="11" t="e">
        <f>VLOOKUP('Start up budget'!$B$8,'Annual Reporting'!C30:AD30,17,FALSE)</f>
        <v>#N/A</v>
      </c>
      <c r="BF14" s="11" t="e">
        <f>VLOOKUP('Start up budget'!$B$9,'Annual Reporting'!C30:AD30,17,FALSE)</f>
        <v>#N/A</v>
      </c>
      <c r="BG14" s="11" t="e">
        <f>VLOOKUP('Start up budget'!$B$10,'Annual Reporting'!C30:AD30,17,FALSE)</f>
        <v>#N/A</v>
      </c>
      <c r="BH14" s="163" t="e">
        <f>VLOOKUP('Start up budget'!$B$11,'Annual Reporting'!C30:AD30,17,FALSE)</f>
        <v>#N/A</v>
      </c>
      <c r="BI14" s="162" t="e">
        <f>VLOOKUP('Start up budget'!$B$6,'Annual Reporting'!C30:AD30,18,FALSE)</f>
        <v>#N/A</v>
      </c>
      <c r="BJ14" s="11" t="e">
        <f>VLOOKUP('Start up budget'!$B$7,'Annual Reporting'!C30:AD30,18,FALSE)</f>
        <v>#N/A</v>
      </c>
      <c r="BK14" s="11" t="e">
        <f>VLOOKUP('Start up budget'!$B$8,'Annual Reporting'!C30:AD30,18,FALSE)</f>
        <v>#N/A</v>
      </c>
      <c r="BL14" s="11" t="e">
        <f>VLOOKUP('Start up budget'!$B$9,'Annual Reporting'!C30:AD30,18,FALSE)</f>
        <v>#N/A</v>
      </c>
      <c r="BM14" s="11" t="e">
        <f>VLOOKUP('Start up budget'!$B$10,'Annual Reporting'!C30:AD30,18,FALSE)</f>
        <v>#N/A</v>
      </c>
      <c r="BN14" s="163" t="e">
        <f>VLOOKUP('Start up budget'!$B$11,'Annual Reporting'!C30:AD30,18,FALSE)</f>
        <v>#N/A</v>
      </c>
      <c r="BO14" s="162" t="e">
        <f>VLOOKUP('Start up budget'!$B$6,'Annual Reporting'!C30:AD30,21,FALSE)</f>
        <v>#N/A</v>
      </c>
      <c r="BP14" s="11" t="e">
        <f>VLOOKUP('Start up budget'!$B$7,'Annual Reporting'!C30:AD30,21,FALSE)</f>
        <v>#N/A</v>
      </c>
      <c r="BQ14" s="11" t="e">
        <f>VLOOKUP('Start up budget'!$B$8,'Annual Reporting'!C30:AD30,21,FALSE)</f>
        <v>#N/A</v>
      </c>
      <c r="BR14" s="11" t="e">
        <f>VLOOKUP('Start up budget'!$B$9,'Annual Reporting'!C30:AD30,21,FALSE)</f>
        <v>#N/A</v>
      </c>
      <c r="BS14" s="11" t="e">
        <f>VLOOKUP('Start up budget'!$B$10,'Annual Reporting'!C30:AD30,21,FALSE)</f>
        <v>#N/A</v>
      </c>
      <c r="BT14" s="163" t="e">
        <f>VLOOKUP('Start up budget'!$B$11,'Annual Reporting'!C30:AD30,21,FALSE)</f>
        <v>#N/A</v>
      </c>
      <c r="BU14" s="162" t="e">
        <f>VLOOKUP('Start up budget'!$B$6,'Annual Reporting'!C30:AD30,22,FALSE)</f>
        <v>#N/A</v>
      </c>
      <c r="BV14" s="11" t="e">
        <f>VLOOKUP('Start up budget'!$B$7,'Annual Reporting'!C30:AD30,22,FALSE)</f>
        <v>#N/A</v>
      </c>
      <c r="BW14" s="11" t="e">
        <f>VLOOKUP('Start up budget'!$B$8,'Annual Reporting'!C30:AD30,22,FALSE)</f>
        <v>#N/A</v>
      </c>
      <c r="BX14" s="11" t="e">
        <f>VLOOKUP('Start up budget'!$B$9,'Annual Reporting'!C30:AD30,22,FALSE)</f>
        <v>#N/A</v>
      </c>
      <c r="BY14" s="11" t="e">
        <f>VLOOKUP('Start up budget'!$B$10,'Annual Reporting'!C30:AD30,22,FALSE)</f>
        <v>#N/A</v>
      </c>
      <c r="BZ14" s="163" t="e">
        <f>VLOOKUP('Start up budget'!$B$11,'Annual Reporting'!C30:AD30,22,FALSE)</f>
        <v>#N/A</v>
      </c>
      <c r="CA14" s="11" t="e">
        <f>VLOOKUP('Start up budget'!$B$6,'Annual Reporting'!C30:AD30,23,FALSE)</f>
        <v>#N/A</v>
      </c>
      <c r="CB14" s="11" t="e">
        <f>VLOOKUP('Start up budget'!$B$7,'Annual Reporting'!C30:AD30,23,FALSE)</f>
        <v>#N/A</v>
      </c>
      <c r="CC14" s="11" t="e">
        <f>VLOOKUP('Start up budget'!$B$8,'Annual Reporting'!C30:AD30,23,FALSE)</f>
        <v>#N/A</v>
      </c>
      <c r="CD14" s="11" t="e">
        <f>VLOOKUP('Start up budget'!$B$9,'Annual Reporting'!C30:AD30,23,FALSE)</f>
        <v>#N/A</v>
      </c>
      <c r="CE14" s="11" t="e">
        <f>VLOOKUP('Start up budget'!$B$10,'Annual Reporting'!C30:AD30,23,FALSE)</f>
        <v>#N/A</v>
      </c>
      <c r="CF14" s="163" t="e">
        <f>VLOOKUP('Start up budget'!$B$11,'Annual Reporting'!C30:AD30,23,FALSE)</f>
        <v>#N/A</v>
      </c>
    </row>
    <row r="15" spans="1:84" x14ac:dyDescent="0.35">
      <c r="A15" s="162">
        <f>VLOOKUP('Start up budget'!$B$6,'Annual Reporting'!C31:AD31,2,FALSE)</f>
        <v>0</v>
      </c>
      <c r="B15" s="11">
        <f>VLOOKUP('Start up budget'!$B$7,'Annual Reporting'!C31:AD31,2,FALSE)</f>
        <v>0</v>
      </c>
      <c r="C15" s="11">
        <f>VLOOKUP('Start up budget'!$B$8,'Annual Reporting'!C31:AD31,2,FALSE)</f>
        <v>0</v>
      </c>
      <c r="D15" s="11">
        <f>VLOOKUP('Start up budget'!$B$9,'Annual Reporting'!C31:AD31,2,FALSE)</f>
        <v>0</v>
      </c>
      <c r="E15" s="11">
        <f>VLOOKUP('Start up budget'!$B$10,'Annual Reporting'!C31:AD31,2,FALSE)</f>
        <v>0</v>
      </c>
      <c r="F15" s="163">
        <f>VLOOKUP('Start up budget'!$B$11,'Annual Reporting'!C31:AD31,2,FALSE)</f>
        <v>0</v>
      </c>
      <c r="G15" s="162">
        <f>VLOOKUP('Start up budget'!$B$6,'Annual Reporting'!C31:AD31,3,FALSE)</f>
        <v>0</v>
      </c>
      <c r="H15" s="11">
        <f>VLOOKUP('Start up budget'!$B$7,'Annual Reporting'!C31:AD31,3,FALSE)</f>
        <v>0</v>
      </c>
      <c r="I15" s="11">
        <f>VLOOKUP('Start up budget'!$B$8,'Annual Reporting'!C31:AD31,3,FALSE)</f>
        <v>0</v>
      </c>
      <c r="J15" s="11">
        <f>VLOOKUP('Start up budget'!$B$9,'Annual Reporting'!C31:AD31,3,FALSE)</f>
        <v>0</v>
      </c>
      <c r="K15" s="11">
        <f>VLOOKUP('Start up budget'!$B$10,'Annual Reporting'!C31:AD31,3,FALSE)</f>
        <v>0</v>
      </c>
      <c r="L15" s="163">
        <f>VLOOKUP('Start up budget'!$B$11,'Annual Reporting'!C31:AD31,3,FALSE)</f>
        <v>0</v>
      </c>
      <c r="M15" s="162">
        <f>VLOOKUP('Start up budget'!$B$6,'Annual Reporting'!C31:AD31,6,FALSE)</f>
        <v>0</v>
      </c>
      <c r="N15" s="11">
        <f>VLOOKUP('Start up budget'!$B$7,'Annual Reporting'!C31:AD31,6,FALSE)</f>
        <v>0</v>
      </c>
      <c r="O15" s="11">
        <f>VLOOKUP('Start up budget'!$B$8,'Annual Reporting'!C31:AD31,6,FALSE)</f>
        <v>0</v>
      </c>
      <c r="P15" s="11">
        <f>VLOOKUP('Start up budget'!$B$9,'Annual Reporting'!C31:AD31,6,FALSE)</f>
        <v>0</v>
      </c>
      <c r="Q15" s="11">
        <f>VLOOKUP('Start up budget'!$B$10,'Annual Reporting'!C31:AD31,6,FALSE)</f>
        <v>0</v>
      </c>
      <c r="R15" s="163">
        <f>VLOOKUP('Start up budget'!$B$11,'Annual Reporting'!C31:AD31,6,FALSE)</f>
        <v>0</v>
      </c>
      <c r="S15" s="162">
        <f>VLOOKUP('Start up budget'!$B$6,'Annual Reporting'!C31:AD31,7,FALSE)</f>
        <v>0</v>
      </c>
      <c r="T15" s="11">
        <f>VLOOKUP('Start up budget'!$B$7,'Annual Reporting'!C31:AD31,7,FALSE)</f>
        <v>0</v>
      </c>
      <c r="U15" s="11">
        <f>VLOOKUP('Start up budget'!$B$8,'Annual Reporting'!C31:AD31,7,FALSE)</f>
        <v>0</v>
      </c>
      <c r="V15" s="11">
        <f>VLOOKUP('Start up budget'!$B$9,'Annual Reporting'!C31:AD31,7,FALSE)</f>
        <v>0</v>
      </c>
      <c r="W15" s="11">
        <f>VLOOKUP('Start up budget'!$B$10,'Annual Reporting'!C31:AD31,7,FALSE)</f>
        <v>0</v>
      </c>
      <c r="X15" s="163">
        <f>VLOOKUP('Start up budget'!$B$11,'Annual Reporting'!C31:AD31,7,FALSE)</f>
        <v>0</v>
      </c>
      <c r="Y15" s="162">
        <f>VLOOKUP('Start up budget'!$B$6,'Annual Reporting'!C31:AD31,8,FALSE)</f>
        <v>0</v>
      </c>
      <c r="Z15" s="11">
        <f>VLOOKUP('Start up budget'!$B$7,'Annual Reporting'!C31:AD31,8,FALSE)</f>
        <v>0</v>
      </c>
      <c r="AA15" s="11">
        <f>VLOOKUP('Start up budget'!$B$8,'Annual Reporting'!C31:AD31,8,FALSE)</f>
        <v>0</v>
      </c>
      <c r="AB15" s="11">
        <f>VLOOKUP('Start up budget'!$B$9,'Annual Reporting'!C31:AD31,8,FALSE)</f>
        <v>0</v>
      </c>
      <c r="AC15" s="11">
        <f>VLOOKUP('Start up budget'!$B$10,'Annual Reporting'!C31:AD31,8,FALSE)</f>
        <v>0</v>
      </c>
      <c r="AD15" s="163">
        <f>VLOOKUP('Start up budget'!$B$11,'Annual Reporting'!C31:AD31,8,FALSE)</f>
        <v>0</v>
      </c>
      <c r="AE15" s="162">
        <f>VLOOKUP('Start up budget'!$B$6,'Annual Reporting'!C31:AD31,11,FALSE)</f>
        <v>0</v>
      </c>
      <c r="AF15" s="11">
        <f>VLOOKUP('Start up budget'!$B$7,'Annual Reporting'!C31:AD31,11,FALSE)</f>
        <v>0</v>
      </c>
      <c r="AG15" s="11">
        <f>VLOOKUP('Start up budget'!$B$8,'Annual Reporting'!C31:AD31,11,FALSE)</f>
        <v>0</v>
      </c>
      <c r="AH15" s="11">
        <f>VLOOKUP('Start up budget'!$B$9,'Annual Reporting'!C31:AD31,11,FALSE)</f>
        <v>0</v>
      </c>
      <c r="AI15" s="11">
        <f>VLOOKUP('Start up budget'!$B$10,'Annual Reporting'!C31:AD31,11,FALSE)</f>
        <v>0</v>
      </c>
      <c r="AJ15" s="163">
        <f>VLOOKUP('Start up budget'!$B$11,'Annual Reporting'!C31:AD31,11,FALSE)</f>
        <v>0</v>
      </c>
      <c r="AK15" s="162">
        <f>VLOOKUP('Start up budget'!$B$6,'Annual Reporting'!C31:AD31,12,FALSE)</f>
        <v>0</v>
      </c>
      <c r="AL15" s="11">
        <f>VLOOKUP('Start up budget'!$B$7,'Annual Reporting'!C31:AD31,12,FALSE)</f>
        <v>0</v>
      </c>
      <c r="AM15" s="11">
        <f>VLOOKUP('Start up budget'!$B$8,'Annual Reporting'!C31:AD31,12,FALSE)</f>
        <v>0</v>
      </c>
      <c r="AN15" s="11">
        <f>VLOOKUP('Start up budget'!$B$9,'Annual Reporting'!C31:AD31,12,FALSE)</f>
        <v>0</v>
      </c>
      <c r="AO15" s="11">
        <f>VLOOKUP('Start up budget'!$B$10,'Annual Reporting'!C31:AD31,12,FALSE)</f>
        <v>0</v>
      </c>
      <c r="AP15" s="163">
        <f>VLOOKUP('Start up budget'!$B$11,'Annual Reporting'!C31:AD31,12,FALSE)</f>
        <v>0</v>
      </c>
      <c r="AQ15" s="162">
        <f>VLOOKUP('Start up budget'!$B$6,'Annual Reporting'!C31:AD31,13,FALSE)</f>
        <v>0</v>
      </c>
      <c r="AR15" s="11">
        <f>VLOOKUP('Start up budget'!$B$7,'Annual Reporting'!C31:AD31,13,FALSE)</f>
        <v>0</v>
      </c>
      <c r="AS15" s="11">
        <f>VLOOKUP('Start up budget'!$B$8,'Annual Reporting'!C31:AD31,13,FALSE)</f>
        <v>0</v>
      </c>
      <c r="AT15" s="11">
        <f>VLOOKUP('Start up budget'!$B$9,'Annual Reporting'!C31:AD31,13,FALSE)</f>
        <v>0</v>
      </c>
      <c r="AU15" s="11">
        <f>VLOOKUP('Start up budget'!$B$10,'Annual Reporting'!C31:AD31,13,FALSE)</f>
        <v>0</v>
      </c>
      <c r="AV15" s="163">
        <f>VLOOKUP('Start up budget'!$B$11,'Annual Reporting'!C31:AD31,13,FALSE)</f>
        <v>0</v>
      </c>
      <c r="AW15" s="162">
        <f>VLOOKUP('Start up budget'!$B$6,'Annual Reporting'!C31:AD31,16,FALSE)</f>
        <v>0</v>
      </c>
      <c r="AX15" s="11">
        <f>VLOOKUP('Start up budget'!$B$7,'Annual Reporting'!C31:AD31,16,FALSE)</f>
        <v>0</v>
      </c>
      <c r="AY15" s="11">
        <f>VLOOKUP('Start up budget'!$B$8,'Annual Reporting'!C31:AD31,16,FALSE)</f>
        <v>0</v>
      </c>
      <c r="AZ15" s="11">
        <f>VLOOKUP('Start up budget'!$B$9,'Annual Reporting'!C31:AD31,16,FALSE)</f>
        <v>0</v>
      </c>
      <c r="BA15" s="11">
        <f>VLOOKUP('Start up budget'!$B$10,'Annual Reporting'!C31:AD31,16,FALSE)</f>
        <v>0</v>
      </c>
      <c r="BB15" s="163">
        <f>VLOOKUP('Start up budget'!$B$11,'Annual Reporting'!C31:AD31,16,FALSE)</f>
        <v>0</v>
      </c>
      <c r="BC15" s="162">
        <f>VLOOKUP('Start up budget'!$B$6,'Annual Reporting'!C31:AD31,17,FALSE)</f>
        <v>0</v>
      </c>
      <c r="BD15" s="11">
        <f>VLOOKUP('Start up budget'!$B$7,'Annual Reporting'!C31:AD31,17,FALSE)</f>
        <v>0</v>
      </c>
      <c r="BE15" s="11">
        <f>VLOOKUP('Start up budget'!$B$8,'Annual Reporting'!C31:AD31,17,FALSE)</f>
        <v>0</v>
      </c>
      <c r="BF15" s="11">
        <f>VLOOKUP('Start up budget'!$B$9,'Annual Reporting'!C31:AD31,17,FALSE)</f>
        <v>0</v>
      </c>
      <c r="BG15" s="11">
        <f>VLOOKUP('Start up budget'!$B$10,'Annual Reporting'!C31:AD31,17,FALSE)</f>
        <v>0</v>
      </c>
      <c r="BH15" s="163">
        <f>VLOOKUP('Start up budget'!$B$11,'Annual Reporting'!C31:AD31,17,FALSE)</f>
        <v>0</v>
      </c>
      <c r="BI15" s="162">
        <f>VLOOKUP('Start up budget'!$B$6,'Annual Reporting'!C31:AD31,18,FALSE)</f>
        <v>0</v>
      </c>
      <c r="BJ15" s="11">
        <f>VLOOKUP('Start up budget'!$B$7,'Annual Reporting'!C31:AD31,18,FALSE)</f>
        <v>0</v>
      </c>
      <c r="BK15" s="11">
        <f>VLOOKUP('Start up budget'!$B$8,'Annual Reporting'!C31:AD31,18,FALSE)</f>
        <v>0</v>
      </c>
      <c r="BL15" s="11">
        <f>VLOOKUP('Start up budget'!$B$9,'Annual Reporting'!C31:AD31,18,FALSE)</f>
        <v>0</v>
      </c>
      <c r="BM15" s="11">
        <f>VLOOKUP('Start up budget'!$B$10,'Annual Reporting'!C31:AD31,18,FALSE)</f>
        <v>0</v>
      </c>
      <c r="BN15" s="163">
        <f>VLOOKUP('Start up budget'!$B$11,'Annual Reporting'!C31:AD31,18,FALSE)</f>
        <v>0</v>
      </c>
      <c r="BO15" s="162">
        <f>VLOOKUP('Start up budget'!$B$6,'Annual Reporting'!C31:AD31,21,FALSE)</f>
        <v>0</v>
      </c>
      <c r="BP15" s="11">
        <f>VLOOKUP('Start up budget'!$B$7,'Annual Reporting'!C31:AD31,21,FALSE)</f>
        <v>0</v>
      </c>
      <c r="BQ15" s="11">
        <f>VLOOKUP('Start up budget'!$B$8,'Annual Reporting'!C31:AD31,21,FALSE)</f>
        <v>0</v>
      </c>
      <c r="BR15" s="11">
        <f>VLOOKUP('Start up budget'!$B$9,'Annual Reporting'!C31:AD31,21,FALSE)</f>
        <v>0</v>
      </c>
      <c r="BS15" s="11">
        <f>VLOOKUP('Start up budget'!$B$10,'Annual Reporting'!C31:AD31,21,FALSE)</f>
        <v>0</v>
      </c>
      <c r="BT15" s="163">
        <f>VLOOKUP('Start up budget'!$B$11,'Annual Reporting'!C31:AD31,21,FALSE)</f>
        <v>0</v>
      </c>
      <c r="BU15" s="162">
        <f>VLOOKUP('Start up budget'!$B$6,'Annual Reporting'!C31:AD31,22,FALSE)</f>
        <v>0</v>
      </c>
      <c r="BV15" s="11">
        <f>VLOOKUP('Start up budget'!$B$7,'Annual Reporting'!C31:AD31,22,FALSE)</f>
        <v>0</v>
      </c>
      <c r="BW15" s="11">
        <f>VLOOKUP('Start up budget'!$B$8,'Annual Reporting'!C31:AD31,22,FALSE)</f>
        <v>0</v>
      </c>
      <c r="BX15" s="11">
        <f>VLOOKUP('Start up budget'!$B$9,'Annual Reporting'!C31:AD31,22,FALSE)</f>
        <v>0</v>
      </c>
      <c r="BY15" s="11">
        <f>VLOOKUP('Start up budget'!$B$10,'Annual Reporting'!C31:AD31,22,FALSE)</f>
        <v>0</v>
      </c>
      <c r="BZ15" s="163">
        <f>VLOOKUP('Start up budget'!$B$11,'Annual Reporting'!C31:AD31,22,FALSE)</f>
        <v>0</v>
      </c>
      <c r="CA15" s="11">
        <f>VLOOKUP('Start up budget'!$B$6,'Annual Reporting'!C31:AD31,23,FALSE)</f>
        <v>0</v>
      </c>
      <c r="CB15" s="11">
        <f>VLOOKUP('Start up budget'!$B$7,'Annual Reporting'!C31:AD31,23,FALSE)</f>
        <v>0</v>
      </c>
      <c r="CC15" s="11">
        <f>VLOOKUP('Start up budget'!$B$8,'Annual Reporting'!C31:AD31,23,FALSE)</f>
        <v>0</v>
      </c>
      <c r="CD15" s="11">
        <f>VLOOKUP('Start up budget'!$B$9,'Annual Reporting'!C31:AD31,23,FALSE)</f>
        <v>0</v>
      </c>
      <c r="CE15" s="11">
        <f>VLOOKUP('Start up budget'!$B$10,'Annual Reporting'!C31:AD31,23,FALSE)</f>
        <v>0</v>
      </c>
      <c r="CF15" s="163">
        <f>VLOOKUP('Start up budget'!$B$11,'Annual Reporting'!C31:AD31,23,FALSE)</f>
        <v>0</v>
      </c>
    </row>
    <row r="16" spans="1:84" x14ac:dyDescent="0.35">
      <c r="A16" s="162">
        <f>VLOOKUP('Start up budget'!$B$6,'Annual Reporting'!C32:AD32,2,FALSE)</f>
        <v>0</v>
      </c>
      <c r="B16" s="11">
        <f>VLOOKUP('Start up budget'!$B$7,'Annual Reporting'!C32:AD32,2,FALSE)</f>
        <v>0</v>
      </c>
      <c r="C16" s="11">
        <f>VLOOKUP('Start up budget'!$B$8,'Annual Reporting'!C32:AD32,2,FALSE)</f>
        <v>0</v>
      </c>
      <c r="D16" s="11">
        <f>VLOOKUP('Start up budget'!$B$9,'Annual Reporting'!C32:AD32,2,FALSE)</f>
        <v>0</v>
      </c>
      <c r="E16" s="11">
        <f>VLOOKUP('Start up budget'!$B$10,'Annual Reporting'!C32:AD32,2,FALSE)</f>
        <v>0</v>
      </c>
      <c r="F16" s="163">
        <f>VLOOKUP('Start up budget'!$B$11,'Annual Reporting'!C32:AD32,2,FALSE)</f>
        <v>0</v>
      </c>
      <c r="G16" s="162">
        <f>VLOOKUP('Start up budget'!$B$6,'Annual Reporting'!C32:AD32,3,FALSE)</f>
        <v>0</v>
      </c>
      <c r="H16" s="11">
        <f>VLOOKUP('Start up budget'!$B$7,'Annual Reporting'!C32:AD32,3,FALSE)</f>
        <v>0</v>
      </c>
      <c r="I16" s="11">
        <f>VLOOKUP('Start up budget'!$B$8,'Annual Reporting'!C32:AD32,3,FALSE)</f>
        <v>0</v>
      </c>
      <c r="J16" s="11">
        <f>VLOOKUP('Start up budget'!$B$9,'Annual Reporting'!C32:AD32,3,FALSE)</f>
        <v>0</v>
      </c>
      <c r="K16" s="11">
        <f>VLOOKUP('Start up budget'!$B$10,'Annual Reporting'!C32:AD32,3,FALSE)</f>
        <v>0</v>
      </c>
      <c r="L16" s="163">
        <f>VLOOKUP('Start up budget'!$B$11,'Annual Reporting'!C32:AD32,3,FALSE)</f>
        <v>0</v>
      </c>
      <c r="M16" s="162">
        <f>VLOOKUP('Start up budget'!$B$6,'Annual Reporting'!C32:AD32,6,FALSE)</f>
        <v>0</v>
      </c>
      <c r="N16" s="11">
        <f>VLOOKUP('Start up budget'!$B$7,'Annual Reporting'!C32:AD32,6,FALSE)</f>
        <v>0</v>
      </c>
      <c r="O16" s="11">
        <f>VLOOKUP('Start up budget'!$B$8,'Annual Reporting'!C32:AD32,6,FALSE)</f>
        <v>0</v>
      </c>
      <c r="P16" s="11">
        <f>VLOOKUP('Start up budget'!$B$9,'Annual Reporting'!C32:AD32,6,FALSE)</f>
        <v>0</v>
      </c>
      <c r="Q16" s="11">
        <f>VLOOKUP('Start up budget'!$B$10,'Annual Reporting'!C32:AD32,6,FALSE)</f>
        <v>0</v>
      </c>
      <c r="R16" s="163">
        <f>VLOOKUP('Start up budget'!$B$11,'Annual Reporting'!C32:AD32,6,FALSE)</f>
        <v>0</v>
      </c>
      <c r="S16" s="162">
        <f>VLOOKUP('Start up budget'!$B$6,'Annual Reporting'!C32:AD32,7,FALSE)</f>
        <v>0</v>
      </c>
      <c r="T16" s="11">
        <f>VLOOKUP('Start up budget'!$B$7,'Annual Reporting'!C32:AD32,7,FALSE)</f>
        <v>0</v>
      </c>
      <c r="U16" s="11">
        <f>VLOOKUP('Start up budget'!$B$8,'Annual Reporting'!C32:AD32,7,FALSE)</f>
        <v>0</v>
      </c>
      <c r="V16" s="11">
        <f>VLOOKUP('Start up budget'!$B$9,'Annual Reporting'!C32:AD32,7,FALSE)</f>
        <v>0</v>
      </c>
      <c r="W16" s="11">
        <f>VLOOKUP('Start up budget'!$B$10,'Annual Reporting'!C32:AD32,7,FALSE)</f>
        <v>0</v>
      </c>
      <c r="X16" s="163">
        <f>VLOOKUP('Start up budget'!$B$11,'Annual Reporting'!C32:AD32,7,FALSE)</f>
        <v>0</v>
      </c>
      <c r="Y16" s="162">
        <f>VLOOKUP('Start up budget'!$B$6,'Annual Reporting'!C32:AD32,8,FALSE)</f>
        <v>0</v>
      </c>
      <c r="Z16" s="11">
        <f>VLOOKUP('Start up budget'!$B$7,'Annual Reporting'!C32:AD32,8,FALSE)</f>
        <v>0</v>
      </c>
      <c r="AA16" s="11">
        <f>VLOOKUP('Start up budget'!$B$8,'Annual Reporting'!C32:AD32,8,FALSE)</f>
        <v>0</v>
      </c>
      <c r="AB16" s="11">
        <f>VLOOKUP('Start up budget'!$B$9,'Annual Reporting'!C32:AD32,8,FALSE)</f>
        <v>0</v>
      </c>
      <c r="AC16" s="11">
        <f>VLOOKUP('Start up budget'!$B$10,'Annual Reporting'!C32:AD32,8,FALSE)</f>
        <v>0</v>
      </c>
      <c r="AD16" s="163">
        <f>VLOOKUP('Start up budget'!$B$11,'Annual Reporting'!C32:AD32,8,FALSE)</f>
        <v>0</v>
      </c>
      <c r="AE16" s="162">
        <f>VLOOKUP('Start up budget'!$B$6,'Annual Reporting'!C32:AD32,11,FALSE)</f>
        <v>0</v>
      </c>
      <c r="AF16" s="11">
        <f>VLOOKUP('Start up budget'!$B$7,'Annual Reporting'!C32:AD32,11,FALSE)</f>
        <v>0</v>
      </c>
      <c r="AG16" s="11">
        <f>VLOOKUP('Start up budget'!$B$8,'Annual Reporting'!C32:AD32,11,FALSE)</f>
        <v>0</v>
      </c>
      <c r="AH16" s="11">
        <f>VLOOKUP('Start up budget'!$B$9,'Annual Reporting'!C32:AD32,11,FALSE)</f>
        <v>0</v>
      </c>
      <c r="AI16" s="11">
        <f>VLOOKUP('Start up budget'!$B$10,'Annual Reporting'!C32:AD32,11,FALSE)</f>
        <v>0</v>
      </c>
      <c r="AJ16" s="163">
        <f>VLOOKUP('Start up budget'!$B$11,'Annual Reporting'!C32:AD32,11,FALSE)</f>
        <v>0</v>
      </c>
      <c r="AK16" s="162">
        <f>VLOOKUP('Start up budget'!$B$6,'Annual Reporting'!C32:AD32,12,FALSE)</f>
        <v>0</v>
      </c>
      <c r="AL16" s="11">
        <f>VLOOKUP('Start up budget'!$B$7,'Annual Reporting'!C32:AD32,12,FALSE)</f>
        <v>0</v>
      </c>
      <c r="AM16" s="11">
        <f>VLOOKUP('Start up budget'!$B$8,'Annual Reporting'!C32:AD32,12,FALSE)</f>
        <v>0</v>
      </c>
      <c r="AN16" s="11">
        <f>VLOOKUP('Start up budget'!$B$9,'Annual Reporting'!C32:AD32,12,FALSE)</f>
        <v>0</v>
      </c>
      <c r="AO16" s="11">
        <f>VLOOKUP('Start up budget'!$B$10,'Annual Reporting'!C32:AD32,12,FALSE)</f>
        <v>0</v>
      </c>
      <c r="AP16" s="163">
        <f>VLOOKUP('Start up budget'!$B$11,'Annual Reporting'!C32:AD32,12,FALSE)</f>
        <v>0</v>
      </c>
      <c r="AQ16" s="162">
        <f>VLOOKUP('Start up budget'!$B$6,'Annual Reporting'!C32:AD32,13,FALSE)</f>
        <v>0</v>
      </c>
      <c r="AR16" s="11">
        <f>VLOOKUP('Start up budget'!$B$7,'Annual Reporting'!C32:AD32,13,FALSE)</f>
        <v>0</v>
      </c>
      <c r="AS16" s="11">
        <f>VLOOKUP('Start up budget'!$B$8,'Annual Reporting'!C32:AD32,13,FALSE)</f>
        <v>0</v>
      </c>
      <c r="AT16" s="11">
        <f>VLOOKUP('Start up budget'!$B$9,'Annual Reporting'!C32:AD32,13,FALSE)</f>
        <v>0</v>
      </c>
      <c r="AU16" s="11">
        <f>VLOOKUP('Start up budget'!$B$10,'Annual Reporting'!C32:AD32,13,FALSE)</f>
        <v>0</v>
      </c>
      <c r="AV16" s="163">
        <f>VLOOKUP('Start up budget'!$B$11,'Annual Reporting'!C32:AD32,13,FALSE)</f>
        <v>0</v>
      </c>
      <c r="AW16" s="162">
        <f>VLOOKUP('Start up budget'!$B$6,'Annual Reporting'!C32:AD32,16,FALSE)</f>
        <v>0</v>
      </c>
      <c r="AX16" s="11">
        <f>VLOOKUP('Start up budget'!$B$7,'Annual Reporting'!C32:AD32,16,FALSE)</f>
        <v>0</v>
      </c>
      <c r="AY16" s="11">
        <f>VLOOKUP('Start up budget'!$B$8,'Annual Reporting'!C32:AD32,16,FALSE)</f>
        <v>0</v>
      </c>
      <c r="AZ16" s="11">
        <f>VLOOKUP('Start up budget'!$B$9,'Annual Reporting'!C32:AD32,16,FALSE)</f>
        <v>0</v>
      </c>
      <c r="BA16" s="11">
        <f>VLOOKUP('Start up budget'!$B$10,'Annual Reporting'!C32:AD32,16,FALSE)</f>
        <v>0</v>
      </c>
      <c r="BB16" s="163">
        <f>VLOOKUP('Start up budget'!$B$11,'Annual Reporting'!C32:AD32,16,FALSE)</f>
        <v>0</v>
      </c>
      <c r="BC16" s="162">
        <f>VLOOKUP('Start up budget'!$B$6,'Annual Reporting'!C32:AD32,17,FALSE)</f>
        <v>0</v>
      </c>
      <c r="BD16" s="11">
        <f>VLOOKUP('Start up budget'!$B$7,'Annual Reporting'!C32:AD32,17,FALSE)</f>
        <v>0</v>
      </c>
      <c r="BE16" s="11">
        <f>VLOOKUP('Start up budget'!$B$8,'Annual Reporting'!C32:AD32,17,FALSE)</f>
        <v>0</v>
      </c>
      <c r="BF16" s="11">
        <f>VLOOKUP('Start up budget'!$B$9,'Annual Reporting'!C32:AD32,17,FALSE)</f>
        <v>0</v>
      </c>
      <c r="BG16" s="11">
        <f>VLOOKUP('Start up budget'!$B$10,'Annual Reporting'!C32:AD32,17,FALSE)</f>
        <v>0</v>
      </c>
      <c r="BH16" s="163">
        <f>VLOOKUP('Start up budget'!$B$11,'Annual Reporting'!C32:AD32,17,FALSE)</f>
        <v>0</v>
      </c>
      <c r="BI16" s="162">
        <f>VLOOKUP('Start up budget'!$B$6,'Annual Reporting'!C32:AD32,18,FALSE)</f>
        <v>0</v>
      </c>
      <c r="BJ16" s="11">
        <f>VLOOKUP('Start up budget'!$B$7,'Annual Reporting'!C32:AD32,18,FALSE)</f>
        <v>0</v>
      </c>
      <c r="BK16" s="11">
        <f>VLOOKUP('Start up budget'!$B$8,'Annual Reporting'!C32:AD32,18,FALSE)</f>
        <v>0</v>
      </c>
      <c r="BL16" s="11">
        <f>VLOOKUP('Start up budget'!$B$9,'Annual Reporting'!C32:AD32,18,FALSE)</f>
        <v>0</v>
      </c>
      <c r="BM16" s="11">
        <f>VLOOKUP('Start up budget'!$B$10,'Annual Reporting'!C32:AD32,18,FALSE)</f>
        <v>0</v>
      </c>
      <c r="BN16" s="163">
        <f>VLOOKUP('Start up budget'!$B$11,'Annual Reporting'!C32:AD32,18,FALSE)</f>
        <v>0</v>
      </c>
      <c r="BO16" s="162">
        <f>VLOOKUP('Start up budget'!$B$6,'Annual Reporting'!C32:AD32,21,FALSE)</f>
        <v>0</v>
      </c>
      <c r="BP16" s="11">
        <f>VLOOKUP('Start up budget'!$B$7,'Annual Reporting'!C32:AD32,21,FALSE)</f>
        <v>0</v>
      </c>
      <c r="BQ16" s="11">
        <f>VLOOKUP('Start up budget'!$B$8,'Annual Reporting'!C32:AD32,21,FALSE)</f>
        <v>0</v>
      </c>
      <c r="BR16" s="11">
        <f>VLOOKUP('Start up budget'!$B$9,'Annual Reporting'!C32:AD32,21,FALSE)</f>
        <v>0</v>
      </c>
      <c r="BS16" s="11">
        <f>VLOOKUP('Start up budget'!$B$10,'Annual Reporting'!C32:AD32,21,FALSE)</f>
        <v>0</v>
      </c>
      <c r="BT16" s="163">
        <f>VLOOKUP('Start up budget'!$B$11,'Annual Reporting'!C32:AD32,21,FALSE)</f>
        <v>0</v>
      </c>
      <c r="BU16" s="162">
        <f>VLOOKUP('Start up budget'!$B$6,'Annual Reporting'!C32:AD32,22,FALSE)</f>
        <v>0</v>
      </c>
      <c r="BV16" s="11">
        <f>VLOOKUP('Start up budget'!$B$7,'Annual Reporting'!C32:AD32,22,FALSE)</f>
        <v>0</v>
      </c>
      <c r="BW16" s="11">
        <f>VLOOKUP('Start up budget'!$B$8,'Annual Reporting'!C32:AD32,22,FALSE)</f>
        <v>0</v>
      </c>
      <c r="BX16" s="11">
        <f>VLOOKUP('Start up budget'!$B$9,'Annual Reporting'!C32:AD32,22,FALSE)</f>
        <v>0</v>
      </c>
      <c r="BY16" s="11">
        <f>VLOOKUP('Start up budget'!$B$10,'Annual Reporting'!C32:AD32,22,FALSE)</f>
        <v>0</v>
      </c>
      <c r="BZ16" s="163">
        <f>VLOOKUP('Start up budget'!$B$11,'Annual Reporting'!C32:AD32,22,FALSE)</f>
        <v>0</v>
      </c>
      <c r="CA16" s="11">
        <f>VLOOKUP('Start up budget'!$B$6,'Annual Reporting'!C32:AD32,23,FALSE)</f>
        <v>0</v>
      </c>
      <c r="CB16" s="11">
        <f>VLOOKUP('Start up budget'!$B$7,'Annual Reporting'!C32:AD32,23,FALSE)</f>
        <v>0</v>
      </c>
      <c r="CC16" s="11">
        <f>VLOOKUP('Start up budget'!$B$8,'Annual Reporting'!C32:AD32,23,FALSE)</f>
        <v>0</v>
      </c>
      <c r="CD16" s="11">
        <f>VLOOKUP('Start up budget'!$B$9,'Annual Reporting'!C32:AD32,23,FALSE)</f>
        <v>0</v>
      </c>
      <c r="CE16" s="11">
        <f>VLOOKUP('Start up budget'!$B$10,'Annual Reporting'!C32:AD32,23,FALSE)</f>
        <v>0</v>
      </c>
      <c r="CF16" s="163">
        <f>VLOOKUP('Start up budget'!$B$11,'Annual Reporting'!C32:AD32,23,FALSE)</f>
        <v>0</v>
      </c>
    </row>
    <row r="17" spans="1:84" x14ac:dyDescent="0.35">
      <c r="A17" s="162">
        <f>VLOOKUP('Start up budget'!$B$6,'Annual Reporting'!C33:AD33,2,FALSE)</f>
        <v>0</v>
      </c>
      <c r="B17" s="11">
        <f>VLOOKUP('Start up budget'!$B$7,'Annual Reporting'!C33:AD33,2,FALSE)</f>
        <v>0</v>
      </c>
      <c r="C17" s="11">
        <f>VLOOKUP('Start up budget'!$B$8,'Annual Reporting'!C33:AD33,2,FALSE)</f>
        <v>0</v>
      </c>
      <c r="D17" s="11">
        <f>VLOOKUP('Start up budget'!$B$9,'Annual Reporting'!C33:AD33,2,FALSE)</f>
        <v>0</v>
      </c>
      <c r="E17" s="11">
        <f>VLOOKUP('Start up budget'!$B$10,'Annual Reporting'!C33:AD33,2,FALSE)</f>
        <v>0</v>
      </c>
      <c r="F17" s="163">
        <f>VLOOKUP('Start up budget'!$B$11,'Annual Reporting'!C33:AD33,2,FALSE)</f>
        <v>0</v>
      </c>
      <c r="G17" s="162">
        <f>VLOOKUP('Start up budget'!$B$6,'Annual Reporting'!C33:AD33,3,FALSE)</f>
        <v>0</v>
      </c>
      <c r="H17" s="11">
        <f>VLOOKUP('Start up budget'!$B$7,'Annual Reporting'!C33:AD33,3,FALSE)</f>
        <v>0</v>
      </c>
      <c r="I17" s="11">
        <f>VLOOKUP('Start up budget'!$B$8,'Annual Reporting'!C33:AD33,3,FALSE)</f>
        <v>0</v>
      </c>
      <c r="J17" s="11">
        <f>VLOOKUP('Start up budget'!$B$9,'Annual Reporting'!C33:AD33,3,FALSE)</f>
        <v>0</v>
      </c>
      <c r="K17" s="11">
        <f>VLOOKUP('Start up budget'!$B$10,'Annual Reporting'!C33:AD33,3,FALSE)</f>
        <v>0</v>
      </c>
      <c r="L17" s="163">
        <f>VLOOKUP('Start up budget'!$B$11,'Annual Reporting'!C33:AD33,3,FALSE)</f>
        <v>0</v>
      </c>
      <c r="M17" s="162">
        <f>VLOOKUP('Start up budget'!$B$6,'Annual Reporting'!C33:AD33,6,FALSE)</f>
        <v>0</v>
      </c>
      <c r="N17" s="11">
        <f>VLOOKUP('Start up budget'!$B$7,'Annual Reporting'!C33:AD33,6,FALSE)</f>
        <v>0</v>
      </c>
      <c r="O17" s="11">
        <f>VLOOKUP('Start up budget'!$B$8,'Annual Reporting'!C33:AD33,6,FALSE)</f>
        <v>0</v>
      </c>
      <c r="P17" s="11">
        <f>VLOOKUP('Start up budget'!$B$9,'Annual Reporting'!C33:AD33,6,FALSE)</f>
        <v>0</v>
      </c>
      <c r="Q17" s="11">
        <f>VLOOKUP('Start up budget'!$B$10,'Annual Reporting'!C33:AD33,6,FALSE)</f>
        <v>0</v>
      </c>
      <c r="R17" s="163">
        <f>VLOOKUP('Start up budget'!$B$11,'Annual Reporting'!C33:AD33,6,FALSE)</f>
        <v>0</v>
      </c>
      <c r="S17" s="162">
        <f>VLOOKUP('Start up budget'!$B$6,'Annual Reporting'!C33:AD33,7,FALSE)</f>
        <v>0</v>
      </c>
      <c r="T17" s="11">
        <f>VLOOKUP('Start up budget'!$B$7,'Annual Reporting'!C33:AD33,7,FALSE)</f>
        <v>0</v>
      </c>
      <c r="U17" s="11">
        <f>VLOOKUP('Start up budget'!$B$8,'Annual Reporting'!C33:AD33,7,FALSE)</f>
        <v>0</v>
      </c>
      <c r="V17" s="11">
        <f>VLOOKUP('Start up budget'!$B$9,'Annual Reporting'!C33:AD33,7,FALSE)</f>
        <v>0</v>
      </c>
      <c r="W17" s="11">
        <f>VLOOKUP('Start up budget'!$B$10,'Annual Reporting'!C33:AD33,7,FALSE)</f>
        <v>0</v>
      </c>
      <c r="X17" s="163">
        <f>VLOOKUP('Start up budget'!$B$11,'Annual Reporting'!C33:AD33,7,FALSE)</f>
        <v>0</v>
      </c>
      <c r="Y17" s="162">
        <f>VLOOKUP('Start up budget'!$B$6,'Annual Reporting'!C33:AD33,8,FALSE)</f>
        <v>0</v>
      </c>
      <c r="Z17" s="11">
        <f>VLOOKUP('Start up budget'!$B$7,'Annual Reporting'!C33:AD33,8,FALSE)</f>
        <v>0</v>
      </c>
      <c r="AA17" s="11">
        <f>VLOOKUP('Start up budget'!$B$8,'Annual Reporting'!C33:AD33,8,FALSE)</f>
        <v>0</v>
      </c>
      <c r="AB17" s="11">
        <f>VLOOKUP('Start up budget'!$B$9,'Annual Reporting'!C33:AD33,8,FALSE)</f>
        <v>0</v>
      </c>
      <c r="AC17" s="11">
        <f>VLOOKUP('Start up budget'!$B$10,'Annual Reporting'!C33:AD33,8,FALSE)</f>
        <v>0</v>
      </c>
      <c r="AD17" s="163">
        <f>VLOOKUP('Start up budget'!$B$11,'Annual Reporting'!C33:AD33,8,FALSE)</f>
        <v>0</v>
      </c>
      <c r="AE17" s="162">
        <f>VLOOKUP('Start up budget'!$B$6,'Annual Reporting'!C33:AD33,11,FALSE)</f>
        <v>0</v>
      </c>
      <c r="AF17" s="11">
        <f>VLOOKUP('Start up budget'!$B$7,'Annual Reporting'!C33:AD33,11,FALSE)</f>
        <v>0</v>
      </c>
      <c r="AG17" s="11">
        <f>VLOOKUP('Start up budget'!$B$8,'Annual Reporting'!C33:AD33,11,FALSE)</f>
        <v>0</v>
      </c>
      <c r="AH17" s="11">
        <f>VLOOKUP('Start up budget'!$B$9,'Annual Reporting'!C33:AD33,11,FALSE)</f>
        <v>0</v>
      </c>
      <c r="AI17" s="11">
        <f>VLOOKUP('Start up budget'!$B$10,'Annual Reporting'!C33:AD33,11,FALSE)</f>
        <v>0</v>
      </c>
      <c r="AJ17" s="163">
        <f>VLOOKUP('Start up budget'!$B$11,'Annual Reporting'!C33:AD33,11,FALSE)</f>
        <v>0</v>
      </c>
      <c r="AK17" s="162">
        <f>VLOOKUP('Start up budget'!$B$6,'Annual Reporting'!C33:AD33,12,FALSE)</f>
        <v>0</v>
      </c>
      <c r="AL17" s="11">
        <f>VLOOKUP('Start up budget'!$B$7,'Annual Reporting'!C33:AD33,12,FALSE)</f>
        <v>0</v>
      </c>
      <c r="AM17" s="11">
        <f>VLOOKUP('Start up budget'!$B$8,'Annual Reporting'!C33:AD33,12,FALSE)</f>
        <v>0</v>
      </c>
      <c r="AN17" s="11">
        <f>VLOOKUP('Start up budget'!$B$9,'Annual Reporting'!C33:AD33,12,FALSE)</f>
        <v>0</v>
      </c>
      <c r="AO17" s="11">
        <f>VLOOKUP('Start up budget'!$B$10,'Annual Reporting'!C33:AD33,12,FALSE)</f>
        <v>0</v>
      </c>
      <c r="AP17" s="163">
        <f>VLOOKUP('Start up budget'!$B$11,'Annual Reporting'!C33:AD33,12,FALSE)</f>
        <v>0</v>
      </c>
      <c r="AQ17" s="162">
        <f>VLOOKUP('Start up budget'!$B$6,'Annual Reporting'!C33:AD33,13,FALSE)</f>
        <v>0</v>
      </c>
      <c r="AR17" s="11">
        <f>VLOOKUP('Start up budget'!$B$7,'Annual Reporting'!C33:AD33,13,FALSE)</f>
        <v>0</v>
      </c>
      <c r="AS17" s="11">
        <f>VLOOKUP('Start up budget'!$B$8,'Annual Reporting'!C33:AD33,13,FALSE)</f>
        <v>0</v>
      </c>
      <c r="AT17" s="11">
        <f>VLOOKUP('Start up budget'!$B$9,'Annual Reporting'!C33:AD33,13,FALSE)</f>
        <v>0</v>
      </c>
      <c r="AU17" s="11">
        <f>VLOOKUP('Start up budget'!$B$10,'Annual Reporting'!C33:AD33,13,FALSE)</f>
        <v>0</v>
      </c>
      <c r="AV17" s="163">
        <f>VLOOKUP('Start up budget'!$B$11,'Annual Reporting'!C33:AD33,13,FALSE)</f>
        <v>0</v>
      </c>
      <c r="AW17" s="162">
        <f>VLOOKUP('Start up budget'!$B$6,'Annual Reporting'!C33:AD33,16,FALSE)</f>
        <v>0</v>
      </c>
      <c r="AX17" s="11">
        <f>VLOOKUP('Start up budget'!$B$7,'Annual Reporting'!C33:AD33,16,FALSE)</f>
        <v>0</v>
      </c>
      <c r="AY17" s="11">
        <f>VLOOKUP('Start up budget'!$B$8,'Annual Reporting'!C33:AD33,16,FALSE)</f>
        <v>0</v>
      </c>
      <c r="AZ17" s="11">
        <f>VLOOKUP('Start up budget'!$B$9,'Annual Reporting'!C33:AD33,16,FALSE)</f>
        <v>0</v>
      </c>
      <c r="BA17" s="11">
        <f>VLOOKUP('Start up budget'!$B$10,'Annual Reporting'!C33:AD33,16,FALSE)</f>
        <v>0</v>
      </c>
      <c r="BB17" s="163">
        <f>VLOOKUP('Start up budget'!$B$11,'Annual Reporting'!C33:AD33,16,FALSE)</f>
        <v>0</v>
      </c>
      <c r="BC17" s="162">
        <f>VLOOKUP('Start up budget'!$B$6,'Annual Reporting'!C33:AD33,17,FALSE)</f>
        <v>0</v>
      </c>
      <c r="BD17" s="11">
        <f>VLOOKUP('Start up budget'!$B$7,'Annual Reporting'!C33:AD33,17,FALSE)</f>
        <v>0</v>
      </c>
      <c r="BE17" s="11">
        <f>VLOOKUP('Start up budget'!$B$8,'Annual Reporting'!C33:AD33,17,FALSE)</f>
        <v>0</v>
      </c>
      <c r="BF17" s="11">
        <f>VLOOKUP('Start up budget'!$B$9,'Annual Reporting'!C33:AD33,17,FALSE)</f>
        <v>0</v>
      </c>
      <c r="BG17" s="11">
        <f>VLOOKUP('Start up budget'!$B$10,'Annual Reporting'!C33:AD33,17,FALSE)</f>
        <v>0</v>
      </c>
      <c r="BH17" s="163">
        <f>VLOOKUP('Start up budget'!$B$11,'Annual Reporting'!C33:AD33,17,FALSE)</f>
        <v>0</v>
      </c>
      <c r="BI17" s="162">
        <f>VLOOKUP('Start up budget'!$B$6,'Annual Reporting'!C33:AD33,18,FALSE)</f>
        <v>0</v>
      </c>
      <c r="BJ17" s="11">
        <f>VLOOKUP('Start up budget'!$B$7,'Annual Reporting'!C33:AD33,18,FALSE)</f>
        <v>0</v>
      </c>
      <c r="BK17" s="11">
        <f>VLOOKUP('Start up budget'!$B$8,'Annual Reporting'!C33:AD33,18,FALSE)</f>
        <v>0</v>
      </c>
      <c r="BL17" s="11">
        <f>VLOOKUP('Start up budget'!$B$9,'Annual Reporting'!C33:AD33,18,FALSE)</f>
        <v>0</v>
      </c>
      <c r="BM17" s="11">
        <f>VLOOKUP('Start up budget'!$B$10,'Annual Reporting'!C33:AD33,18,FALSE)</f>
        <v>0</v>
      </c>
      <c r="BN17" s="163">
        <f>VLOOKUP('Start up budget'!$B$11,'Annual Reporting'!C33:AD33,18,FALSE)</f>
        <v>0</v>
      </c>
      <c r="BO17" s="162">
        <f>VLOOKUP('Start up budget'!$B$6,'Annual Reporting'!C33:AD33,21,FALSE)</f>
        <v>0</v>
      </c>
      <c r="BP17" s="11">
        <f>VLOOKUP('Start up budget'!$B$7,'Annual Reporting'!C33:AD33,21,FALSE)</f>
        <v>0</v>
      </c>
      <c r="BQ17" s="11">
        <f>VLOOKUP('Start up budget'!$B$8,'Annual Reporting'!C33:AD33,21,FALSE)</f>
        <v>0</v>
      </c>
      <c r="BR17" s="11">
        <f>VLOOKUP('Start up budget'!$B$9,'Annual Reporting'!C33:AD33,21,FALSE)</f>
        <v>0</v>
      </c>
      <c r="BS17" s="11">
        <f>VLOOKUP('Start up budget'!$B$10,'Annual Reporting'!C33:AD33,21,FALSE)</f>
        <v>0</v>
      </c>
      <c r="BT17" s="163">
        <f>VLOOKUP('Start up budget'!$B$11,'Annual Reporting'!C33:AD33,21,FALSE)</f>
        <v>0</v>
      </c>
      <c r="BU17" s="162">
        <f>VLOOKUP('Start up budget'!$B$6,'Annual Reporting'!C33:AD33,22,FALSE)</f>
        <v>0</v>
      </c>
      <c r="BV17" s="11">
        <f>VLOOKUP('Start up budget'!$B$7,'Annual Reporting'!C33:AD33,22,FALSE)</f>
        <v>0</v>
      </c>
      <c r="BW17" s="11">
        <f>VLOOKUP('Start up budget'!$B$8,'Annual Reporting'!C33:AD33,22,FALSE)</f>
        <v>0</v>
      </c>
      <c r="BX17" s="11">
        <f>VLOOKUP('Start up budget'!$B$9,'Annual Reporting'!C33:AD33,22,FALSE)</f>
        <v>0</v>
      </c>
      <c r="BY17" s="11">
        <f>VLOOKUP('Start up budget'!$B$10,'Annual Reporting'!C33:AD33,22,FALSE)</f>
        <v>0</v>
      </c>
      <c r="BZ17" s="163">
        <f>VLOOKUP('Start up budget'!$B$11,'Annual Reporting'!C33:AD33,22,FALSE)</f>
        <v>0</v>
      </c>
      <c r="CA17" s="11">
        <f>VLOOKUP('Start up budget'!$B$6,'Annual Reporting'!C33:AD33,23,FALSE)</f>
        <v>0</v>
      </c>
      <c r="CB17" s="11">
        <f>VLOOKUP('Start up budget'!$B$7,'Annual Reporting'!C33:AD33,23,FALSE)</f>
        <v>0</v>
      </c>
      <c r="CC17" s="11">
        <f>VLOOKUP('Start up budget'!$B$8,'Annual Reporting'!C33:AD33,23,FALSE)</f>
        <v>0</v>
      </c>
      <c r="CD17" s="11">
        <f>VLOOKUP('Start up budget'!$B$9,'Annual Reporting'!C33:AD33,23,FALSE)</f>
        <v>0</v>
      </c>
      <c r="CE17" s="11">
        <f>VLOOKUP('Start up budget'!$B$10,'Annual Reporting'!C33:AD33,23,FALSE)</f>
        <v>0</v>
      </c>
      <c r="CF17" s="163">
        <f>VLOOKUP('Start up budget'!$B$11,'Annual Reporting'!C33:AD33,23,FALSE)</f>
        <v>0</v>
      </c>
    </row>
    <row r="18" spans="1:84" x14ac:dyDescent="0.35">
      <c r="A18" s="162">
        <f>VLOOKUP('Start up budget'!$B$6,'Annual Reporting'!C34:AD34,2,FALSE)</f>
        <v>0</v>
      </c>
      <c r="B18" s="11">
        <f>VLOOKUP('Start up budget'!$B$7,'Annual Reporting'!C34:AD34,2,FALSE)</f>
        <v>0</v>
      </c>
      <c r="C18" s="11">
        <f>VLOOKUP('Start up budget'!$B$8,'Annual Reporting'!C34:AD34,2,FALSE)</f>
        <v>0</v>
      </c>
      <c r="D18" s="11">
        <f>VLOOKUP('Start up budget'!$B$9,'Annual Reporting'!C34:AD34,2,FALSE)</f>
        <v>0</v>
      </c>
      <c r="E18" s="11">
        <f>VLOOKUP('Start up budget'!$B$10,'Annual Reporting'!C34:AD34,2,FALSE)</f>
        <v>0</v>
      </c>
      <c r="F18" s="163">
        <f>VLOOKUP('Start up budget'!$B$11,'Annual Reporting'!C34:AD34,2,FALSE)</f>
        <v>0</v>
      </c>
      <c r="G18" s="162">
        <f>VLOOKUP('Start up budget'!$B$6,'Annual Reporting'!C34:AD34,3,FALSE)</f>
        <v>0</v>
      </c>
      <c r="H18" s="11">
        <f>VLOOKUP('Start up budget'!$B$7,'Annual Reporting'!C34:AD34,3,FALSE)</f>
        <v>0</v>
      </c>
      <c r="I18" s="11">
        <f>VLOOKUP('Start up budget'!$B$8,'Annual Reporting'!C34:AD34,3,FALSE)</f>
        <v>0</v>
      </c>
      <c r="J18" s="11">
        <f>VLOOKUP('Start up budget'!$B$9,'Annual Reporting'!C34:AD34,3,FALSE)</f>
        <v>0</v>
      </c>
      <c r="K18" s="11">
        <f>VLOOKUP('Start up budget'!$B$10,'Annual Reporting'!C34:AD34,3,FALSE)</f>
        <v>0</v>
      </c>
      <c r="L18" s="163">
        <f>VLOOKUP('Start up budget'!$B$11,'Annual Reporting'!C34:AD34,3,FALSE)</f>
        <v>0</v>
      </c>
      <c r="M18" s="162">
        <f>VLOOKUP('Start up budget'!$B$6,'Annual Reporting'!C34:AD34,6,FALSE)</f>
        <v>0</v>
      </c>
      <c r="N18" s="11">
        <f>VLOOKUP('Start up budget'!$B$7,'Annual Reporting'!C34:AD34,6,FALSE)</f>
        <v>0</v>
      </c>
      <c r="O18" s="11">
        <f>VLOOKUP('Start up budget'!$B$8,'Annual Reporting'!C34:AD34,6,FALSE)</f>
        <v>0</v>
      </c>
      <c r="P18" s="11">
        <f>VLOOKUP('Start up budget'!$B$9,'Annual Reporting'!C34:AD34,6,FALSE)</f>
        <v>0</v>
      </c>
      <c r="Q18" s="11">
        <f>VLOOKUP('Start up budget'!$B$10,'Annual Reporting'!C34:AD34,6,FALSE)</f>
        <v>0</v>
      </c>
      <c r="R18" s="163">
        <f>VLOOKUP('Start up budget'!$B$11,'Annual Reporting'!C34:AD34,6,FALSE)</f>
        <v>0</v>
      </c>
      <c r="S18" s="162">
        <f>VLOOKUP('Start up budget'!$B$6,'Annual Reporting'!C34:AD34,7,FALSE)</f>
        <v>0</v>
      </c>
      <c r="T18" s="11">
        <f>VLOOKUP('Start up budget'!$B$7,'Annual Reporting'!C34:AD34,7,FALSE)</f>
        <v>0</v>
      </c>
      <c r="U18" s="11">
        <f>VLOOKUP('Start up budget'!$B$8,'Annual Reporting'!C34:AD34,7,FALSE)</f>
        <v>0</v>
      </c>
      <c r="V18" s="11">
        <f>VLOOKUP('Start up budget'!$B$9,'Annual Reporting'!C34:AD34,7,FALSE)</f>
        <v>0</v>
      </c>
      <c r="W18" s="11">
        <f>VLOOKUP('Start up budget'!$B$10,'Annual Reporting'!C34:AD34,7,FALSE)</f>
        <v>0</v>
      </c>
      <c r="X18" s="163">
        <f>VLOOKUP('Start up budget'!$B$11,'Annual Reporting'!C34:AD34,7,FALSE)</f>
        <v>0</v>
      </c>
      <c r="Y18" s="162">
        <f>VLOOKUP('Start up budget'!$B$6,'Annual Reporting'!C34:AD34,8,FALSE)</f>
        <v>0</v>
      </c>
      <c r="Z18" s="11">
        <f>VLOOKUP('Start up budget'!$B$7,'Annual Reporting'!C34:AD34,8,FALSE)</f>
        <v>0</v>
      </c>
      <c r="AA18" s="11">
        <f>VLOOKUP('Start up budget'!$B$8,'Annual Reporting'!C34:AD34,8,FALSE)</f>
        <v>0</v>
      </c>
      <c r="AB18" s="11">
        <f>VLOOKUP('Start up budget'!$B$9,'Annual Reporting'!C34:AD34,8,FALSE)</f>
        <v>0</v>
      </c>
      <c r="AC18" s="11">
        <f>VLOOKUP('Start up budget'!$B$10,'Annual Reporting'!C34:AD34,8,FALSE)</f>
        <v>0</v>
      </c>
      <c r="AD18" s="163">
        <f>VLOOKUP('Start up budget'!$B$11,'Annual Reporting'!C34:AD34,8,FALSE)</f>
        <v>0</v>
      </c>
      <c r="AE18" s="162">
        <f>VLOOKUP('Start up budget'!$B$6,'Annual Reporting'!C34:AD34,11,FALSE)</f>
        <v>0</v>
      </c>
      <c r="AF18" s="11">
        <f>VLOOKUP('Start up budget'!$B$7,'Annual Reporting'!C34:AD34,11,FALSE)</f>
        <v>0</v>
      </c>
      <c r="AG18" s="11">
        <f>VLOOKUP('Start up budget'!$B$8,'Annual Reporting'!C34:AD34,11,FALSE)</f>
        <v>0</v>
      </c>
      <c r="AH18" s="11">
        <f>VLOOKUP('Start up budget'!$B$9,'Annual Reporting'!C34:AD34,11,FALSE)</f>
        <v>0</v>
      </c>
      <c r="AI18" s="11">
        <f>VLOOKUP('Start up budget'!$B$10,'Annual Reporting'!C34:AD34,11,FALSE)</f>
        <v>0</v>
      </c>
      <c r="AJ18" s="163">
        <f>VLOOKUP('Start up budget'!$B$11,'Annual Reporting'!C34:AD34,11,FALSE)</f>
        <v>0</v>
      </c>
      <c r="AK18" s="162">
        <f>VLOOKUP('Start up budget'!$B$6,'Annual Reporting'!C34:AD34,12,FALSE)</f>
        <v>0</v>
      </c>
      <c r="AL18" s="11">
        <f>VLOOKUP('Start up budget'!$B$7,'Annual Reporting'!C34:AD34,12,FALSE)</f>
        <v>0</v>
      </c>
      <c r="AM18" s="11">
        <f>VLOOKUP('Start up budget'!$B$8,'Annual Reporting'!C34:AD34,12,FALSE)</f>
        <v>0</v>
      </c>
      <c r="AN18" s="11">
        <f>VLOOKUP('Start up budget'!$B$9,'Annual Reporting'!C34:AD34,12,FALSE)</f>
        <v>0</v>
      </c>
      <c r="AO18" s="11">
        <f>VLOOKUP('Start up budget'!$B$10,'Annual Reporting'!C34:AD34,12,FALSE)</f>
        <v>0</v>
      </c>
      <c r="AP18" s="163">
        <f>VLOOKUP('Start up budget'!$B$11,'Annual Reporting'!C34:AD34,12,FALSE)</f>
        <v>0</v>
      </c>
      <c r="AQ18" s="162">
        <f>VLOOKUP('Start up budget'!$B$6,'Annual Reporting'!C34:AD34,13,FALSE)</f>
        <v>0</v>
      </c>
      <c r="AR18" s="11">
        <f>VLOOKUP('Start up budget'!$B$7,'Annual Reporting'!C34:AD34,13,FALSE)</f>
        <v>0</v>
      </c>
      <c r="AS18" s="11">
        <f>VLOOKUP('Start up budget'!$B$8,'Annual Reporting'!C34:AD34,13,FALSE)</f>
        <v>0</v>
      </c>
      <c r="AT18" s="11">
        <f>VLOOKUP('Start up budget'!$B$9,'Annual Reporting'!C34:AD34,13,FALSE)</f>
        <v>0</v>
      </c>
      <c r="AU18" s="11">
        <f>VLOOKUP('Start up budget'!$B$10,'Annual Reporting'!C34:AD34,13,FALSE)</f>
        <v>0</v>
      </c>
      <c r="AV18" s="163">
        <f>VLOOKUP('Start up budget'!$B$11,'Annual Reporting'!C34:AD34,13,FALSE)</f>
        <v>0</v>
      </c>
      <c r="AW18" s="162">
        <f>VLOOKUP('Start up budget'!$B$6,'Annual Reporting'!C34:AD34,16,FALSE)</f>
        <v>0</v>
      </c>
      <c r="AX18" s="11">
        <f>VLOOKUP('Start up budget'!$B$7,'Annual Reporting'!C34:AD34,16,FALSE)</f>
        <v>0</v>
      </c>
      <c r="AY18" s="11">
        <f>VLOOKUP('Start up budget'!$B$8,'Annual Reporting'!C34:AD34,16,FALSE)</f>
        <v>0</v>
      </c>
      <c r="AZ18" s="11">
        <f>VLOOKUP('Start up budget'!$B$9,'Annual Reporting'!C34:AD34,16,FALSE)</f>
        <v>0</v>
      </c>
      <c r="BA18" s="11">
        <f>VLOOKUP('Start up budget'!$B$10,'Annual Reporting'!C34:AD34,16,FALSE)</f>
        <v>0</v>
      </c>
      <c r="BB18" s="163">
        <f>VLOOKUP('Start up budget'!$B$11,'Annual Reporting'!C34:AD34,16,FALSE)</f>
        <v>0</v>
      </c>
      <c r="BC18" s="162">
        <f>VLOOKUP('Start up budget'!$B$6,'Annual Reporting'!C34:AD34,17,FALSE)</f>
        <v>0</v>
      </c>
      <c r="BD18" s="11">
        <f>VLOOKUP('Start up budget'!$B$7,'Annual Reporting'!C34:AD34,17,FALSE)</f>
        <v>0</v>
      </c>
      <c r="BE18" s="11">
        <f>VLOOKUP('Start up budget'!$B$8,'Annual Reporting'!C34:AD34,17,FALSE)</f>
        <v>0</v>
      </c>
      <c r="BF18" s="11">
        <f>VLOOKUP('Start up budget'!$B$9,'Annual Reporting'!C34:AD34,17,FALSE)</f>
        <v>0</v>
      </c>
      <c r="BG18" s="11">
        <f>VLOOKUP('Start up budget'!$B$10,'Annual Reporting'!C34:AD34,17,FALSE)</f>
        <v>0</v>
      </c>
      <c r="BH18" s="163">
        <f>VLOOKUP('Start up budget'!$B$11,'Annual Reporting'!C34:AD34,17,FALSE)</f>
        <v>0</v>
      </c>
      <c r="BI18" s="162">
        <f>VLOOKUP('Start up budget'!$B$6,'Annual Reporting'!C34:AD34,18,FALSE)</f>
        <v>0</v>
      </c>
      <c r="BJ18" s="11">
        <f>VLOOKUP('Start up budget'!$B$7,'Annual Reporting'!C34:AD34,18,FALSE)</f>
        <v>0</v>
      </c>
      <c r="BK18" s="11">
        <f>VLOOKUP('Start up budget'!$B$8,'Annual Reporting'!C34:AD34,18,FALSE)</f>
        <v>0</v>
      </c>
      <c r="BL18" s="11">
        <f>VLOOKUP('Start up budget'!$B$9,'Annual Reporting'!C34:AD34,18,FALSE)</f>
        <v>0</v>
      </c>
      <c r="BM18" s="11">
        <f>VLOOKUP('Start up budget'!$B$10,'Annual Reporting'!C34:AD34,18,FALSE)</f>
        <v>0</v>
      </c>
      <c r="BN18" s="163">
        <f>VLOOKUP('Start up budget'!$B$11,'Annual Reporting'!C34:AD34,18,FALSE)</f>
        <v>0</v>
      </c>
      <c r="BO18" s="162">
        <f>VLOOKUP('Start up budget'!$B$6,'Annual Reporting'!C34:AD34,21,FALSE)</f>
        <v>0</v>
      </c>
      <c r="BP18" s="11">
        <f>VLOOKUP('Start up budget'!$B$7,'Annual Reporting'!C34:AD34,21,FALSE)</f>
        <v>0</v>
      </c>
      <c r="BQ18" s="11">
        <f>VLOOKUP('Start up budget'!$B$8,'Annual Reporting'!C34:AD34,21,FALSE)</f>
        <v>0</v>
      </c>
      <c r="BR18" s="11">
        <f>VLOOKUP('Start up budget'!$B$9,'Annual Reporting'!C34:AD34,21,FALSE)</f>
        <v>0</v>
      </c>
      <c r="BS18" s="11">
        <f>VLOOKUP('Start up budget'!$B$10,'Annual Reporting'!C34:AD34,21,FALSE)</f>
        <v>0</v>
      </c>
      <c r="BT18" s="163">
        <f>VLOOKUP('Start up budget'!$B$11,'Annual Reporting'!C34:AD34,21,FALSE)</f>
        <v>0</v>
      </c>
      <c r="BU18" s="162">
        <f>VLOOKUP('Start up budget'!$B$6,'Annual Reporting'!C34:AD34,22,FALSE)</f>
        <v>0</v>
      </c>
      <c r="BV18" s="11">
        <f>VLOOKUP('Start up budget'!$B$7,'Annual Reporting'!C34:AD34,22,FALSE)</f>
        <v>0</v>
      </c>
      <c r="BW18" s="11">
        <f>VLOOKUP('Start up budget'!$B$8,'Annual Reporting'!C34:AD34,22,FALSE)</f>
        <v>0</v>
      </c>
      <c r="BX18" s="11">
        <f>VLOOKUP('Start up budget'!$B$9,'Annual Reporting'!C34:AD34,22,FALSE)</f>
        <v>0</v>
      </c>
      <c r="BY18" s="11">
        <f>VLOOKUP('Start up budget'!$B$10,'Annual Reporting'!C34:AD34,22,FALSE)</f>
        <v>0</v>
      </c>
      <c r="BZ18" s="163">
        <f>VLOOKUP('Start up budget'!$B$11,'Annual Reporting'!C34:AD34,22,FALSE)</f>
        <v>0</v>
      </c>
      <c r="CA18" s="11">
        <f>VLOOKUP('Start up budget'!$B$6,'Annual Reporting'!C34:AD34,23,FALSE)</f>
        <v>0</v>
      </c>
      <c r="CB18" s="11">
        <f>VLOOKUP('Start up budget'!$B$7,'Annual Reporting'!C34:AD34,23,FALSE)</f>
        <v>0</v>
      </c>
      <c r="CC18" s="11">
        <f>VLOOKUP('Start up budget'!$B$8,'Annual Reporting'!C34:AD34,23,FALSE)</f>
        <v>0</v>
      </c>
      <c r="CD18" s="11">
        <f>VLOOKUP('Start up budget'!$B$9,'Annual Reporting'!C34:AD34,23,FALSE)</f>
        <v>0</v>
      </c>
      <c r="CE18" s="11">
        <f>VLOOKUP('Start up budget'!$B$10,'Annual Reporting'!C34:AD34,23,FALSE)</f>
        <v>0</v>
      </c>
      <c r="CF18" s="163">
        <f>VLOOKUP('Start up budget'!$B$11,'Annual Reporting'!C34:AD34,23,FALSE)</f>
        <v>0</v>
      </c>
    </row>
    <row r="19" spans="1:84" x14ac:dyDescent="0.35">
      <c r="A19" s="162">
        <f>VLOOKUP('Start up budget'!$B$6,'Annual Reporting'!C35:AD35,2,FALSE)</f>
        <v>0</v>
      </c>
      <c r="B19" s="11">
        <f>VLOOKUP('Start up budget'!$B$7,'Annual Reporting'!C35:AD35,2,FALSE)</f>
        <v>0</v>
      </c>
      <c r="C19" s="11">
        <f>VLOOKUP('Start up budget'!$B$8,'Annual Reporting'!C35:AD35,2,FALSE)</f>
        <v>0</v>
      </c>
      <c r="D19" s="11">
        <f>VLOOKUP('Start up budget'!$B$9,'Annual Reporting'!C35:AD35,2,FALSE)</f>
        <v>0</v>
      </c>
      <c r="E19" s="11">
        <f>VLOOKUP('Start up budget'!$B$10,'Annual Reporting'!C35:AD35,2,FALSE)</f>
        <v>0</v>
      </c>
      <c r="F19" s="163">
        <f>VLOOKUP('Start up budget'!$B$11,'Annual Reporting'!C35:AD35,2,FALSE)</f>
        <v>0</v>
      </c>
      <c r="G19" s="162">
        <f>VLOOKUP('Start up budget'!$B$6,'Annual Reporting'!C35:AD35,3,FALSE)</f>
        <v>0</v>
      </c>
      <c r="H19" s="11">
        <f>VLOOKUP('Start up budget'!$B$7,'Annual Reporting'!C35:AD35,3,FALSE)</f>
        <v>0</v>
      </c>
      <c r="I19" s="11">
        <f>VLOOKUP('Start up budget'!$B$8,'Annual Reporting'!C35:AD35,3,FALSE)</f>
        <v>0</v>
      </c>
      <c r="J19" s="11">
        <f>VLOOKUP('Start up budget'!$B$9,'Annual Reporting'!C35:AD35,3,FALSE)</f>
        <v>0</v>
      </c>
      <c r="K19" s="11">
        <f>VLOOKUP('Start up budget'!$B$10,'Annual Reporting'!C35:AD35,3,FALSE)</f>
        <v>0</v>
      </c>
      <c r="L19" s="163">
        <f>VLOOKUP('Start up budget'!$B$11,'Annual Reporting'!C35:AD35,3,FALSE)</f>
        <v>0</v>
      </c>
      <c r="M19" s="162">
        <f>VLOOKUP('Start up budget'!$B$6,'Annual Reporting'!C35:AD35,6,FALSE)</f>
        <v>0</v>
      </c>
      <c r="N19" s="11">
        <f>VLOOKUP('Start up budget'!$B$7,'Annual Reporting'!C35:AD35,6,FALSE)</f>
        <v>0</v>
      </c>
      <c r="O19" s="11">
        <f>VLOOKUP('Start up budget'!$B$8,'Annual Reporting'!C35:AD35,6,FALSE)</f>
        <v>0</v>
      </c>
      <c r="P19" s="11">
        <f>VLOOKUP('Start up budget'!$B$9,'Annual Reporting'!C35:AD35,6,FALSE)</f>
        <v>0</v>
      </c>
      <c r="Q19" s="11">
        <f>VLOOKUP('Start up budget'!$B$10,'Annual Reporting'!C35:AD35,6,FALSE)</f>
        <v>0</v>
      </c>
      <c r="R19" s="163">
        <f>VLOOKUP('Start up budget'!$B$11,'Annual Reporting'!C35:AD35,6,FALSE)</f>
        <v>0</v>
      </c>
      <c r="S19" s="162">
        <f>VLOOKUP('Start up budget'!$B$6,'Annual Reporting'!C35:AD35,7,FALSE)</f>
        <v>0</v>
      </c>
      <c r="T19" s="11">
        <f>VLOOKUP('Start up budget'!$B$7,'Annual Reporting'!C35:AD35,7,FALSE)</f>
        <v>0</v>
      </c>
      <c r="U19" s="11">
        <f>VLOOKUP('Start up budget'!$B$8,'Annual Reporting'!C35:AD35,7,FALSE)</f>
        <v>0</v>
      </c>
      <c r="V19" s="11">
        <f>VLOOKUP('Start up budget'!$B$9,'Annual Reporting'!C35:AD35,7,FALSE)</f>
        <v>0</v>
      </c>
      <c r="W19" s="11">
        <f>VLOOKUP('Start up budget'!$B$10,'Annual Reporting'!C35:AD35,7,FALSE)</f>
        <v>0</v>
      </c>
      <c r="X19" s="163">
        <f>VLOOKUP('Start up budget'!$B$11,'Annual Reporting'!C35:AD35,7,FALSE)</f>
        <v>0</v>
      </c>
      <c r="Y19" s="162">
        <f>VLOOKUP('Start up budget'!$B$6,'Annual Reporting'!C35:AD35,8,FALSE)</f>
        <v>0</v>
      </c>
      <c r="Z19" s="11">
        <f>VLOOKUP('Start up budget'!$B$7,'Annual Reporting'!C35:AD35,8,FALSE)</f>
        <v>0</v>
      </c>
      <c r="AA19" s="11">
        <f>VLOOKUP('Start up budget'!$B$8,'Annual Reporting'!C35:AD35,8,FALSE)</f>
        <v>0</v>
      </c>
      <c r="AB19" s="11">
        <f>VLOOKUP('Start up budget'!$B$9,'Annual Reporting'!C35:AD35,8,FALSE)</f>
        <v>0</v>
      </c>
      <c r="AC19" s="11">
        <f>VLOOKUP('Start up budget'!$B$10,'Annual Reporting'!C35:AD35,8,FALSE)</f>
        <v>0</v>
      </c>
      <c r="AD19" s="163">
        <f>VLOOKUP('Start up budget'!$B$11,'Annual Reporting'!C35:AD35,8,FALSE)</f>
        <v>0</v>
      </c>
      <c r="AE19" s="162">
        <f>VLOOKUP('Start up budget'!$B$6,'Annual Reporting'!C35:AD35,11,FALSE)</f>
        <v>0</v>
      </c>
      <c r="AF19" s="11">
        <f>VLOOKUP('Start up budget'!$B$7,'Annual Reporting'!C35:AD35,11,FALSE)</f>
        <v>0</v>
      </c>
      <c r="AG19" s="11">
        <f>VLOOKUP('Start up budget'!$B$8,'Annual Reporting'!C35:AD35,11,FALSE)</f>
        <v>0</v>
      </c>
      <c r="AH19" s="11">
        <f>VLOOKUP('Start up budget'!$B$9,'Annual Reporting'!C35:AD35,11,FALSE)</f>
        <v>0</v>
      </c>
      <c r="AI19" s="11">
        <f>VLOOKUP('Start up budget'!$B$10,'Annual Reporting'!C35:AD35,11,FALSE)</f>
        <v>0</v>
      </c>
      <c r="AJ19" s="163">
        <f>VLOOKUP('Start up budget'!$B$11,'Annual Reporting'!C35:AD35,11,FALSE)</f>
        <v>0</v>
      </c>
      <c r="AK19" s="162">
        <f>VLOOKUP('Start up budget'!$B$6,'Annual Reporting'!C35:AD35,12,FALSE)</f>
        <v>0</v>
      </c>
      <c r="AL19" s="11">
        <f>VLOOKUP('Start up budget'!$B$7,'Annual Reporting'!C35:AD35,12,FALSE)</f>
        <v>0</v>
      </c>
      <c r="AM19" s="11">
        <f>VLOOKUP('Start up budget'!$B$8,'Annual Reporting'!C35:AD35,12,FALSE)</f>
        <v>0</v>
      </c>
      <c r="AN19" s="11">
        <f>VLOOKUP('Start up budget'!$B$9,'Annual Reporting'!C35:AD35,12,FALSE)</f>
        <v>0</v>
      </c>
      <c r="AO19" s="11">
        <f>VLOOKUP('Start up budget'!$B$10,'Annual Reporting'!C35:AD35,12,FALSE)</f>
        <v>0</v>
      </c>
      <c r="AP19" s="163">
        <f>VLOOKUP('Start up budget'!$B$11,'Annual Reporting'!C35:AD35,12,FALSE)</f>
        <v>0</v>
      </c>
      <c r="AQ19" s="162">
        <f>VLOOKUP('Start up budget'!$B$6,'Annual Reporting'!C35:AD35,13,FALSE)</f>
        <v>0</v>
      </c>
      <c r="AR19" s="11">
        <f>VLOOKUP('Start up budget'!$B$7,'Annual Reporting'!C35:AD35,13,FALSE)</f>
        <v>0</v>
      </c>
      <c r="AS19" s="11">
        <f>VLOOKUP('Start up budget'!$B$8,'Annual Reporting'!C35:AD35,13,FALSE)</f>
        <v>0</v>
      </c>
      <c r="AT19" s="11">
        <f>VLOOKUP('Start up budget'!$B$9,'Annual Reporting'!C35:AD35,13,FALSE)</f>
        <v>0</v>
      </c>
      <c r="AU19" s="11">
        <f>VLOOKUP('Start up budget'!$B$10,'Annual Reporting'!C35:AD35,13,FALSE)</f>
        <v>0</v>
      </c>
      <c r="AV19" s="163">
        <f>VLOOKUP('Start up budget'!$B$11,'Annual Reporting'!C35:AD35,13,FALSE)</f>
        <v>0</v>
      </c>
      <c r="AW19" s="162">
        <f>VLOOKUP('Start up budget'!$B$6,'Annual Reporting'!C35:AD35,16,FALSE)</f>
        <v>0</v>
      </c>
      <c r="AX19" s="11">
        <f>VLOOKUP('Start up budget'!$B$7,'Annual Reporting'!C35:AD35,16,FALSE)</f>
        <v>0</v>
      </c>
      <c r="AY19" s="11">
        <f>VLOOKUP('Start up budget'!$B$8,'Annual Reporting'!C35:AD35,16,FALSE)</f>
        <v>0</v>
      </c>
      <c r="AZ19" s="11">
        <f>VLOOKUP('Start up budget'!$B$9,'Annual Reporting'!C35:AD35,16,FALSE)</f>
        <v>0</v>
      </c>
      <c r="BA19" s="11">
        <f>VLOOKUP('Start up budget'!$B$10,'Annual Reporting'!C35:AD35,16,FALSE)</f>
        <v>0</v>
      </c>
      <c r="BB19" s="163">
        <f>VLOOKUP('Start up budget'!$B$11,'Annual Reporting'!C35:AD35,16,FALSE)</f>
        <v>0</v>
      </c>
      <c r="BC19" s="162">
        <f>VLOOKUP('Start up budget'!$B$6,'Annual Reporting'!C35:AD35,17,FALSE)</f>
        <v>0</v>
      </c>
      <c r="BD19" s="11">
        <f>VLOOKUP('Start up budget'!$B$7,'Annual Reporting'!C35:AD35,17,FALSE)</f>
        <v>0</v>
      </c>
      <c r="BE19" s="11">
        <f>VLOOKUP('Start up budget'!$B$8,'Annual Reporting'!C35:AD35,17,FALSE)</f>
        <v>0</v>
      </c>
      <c r="BF19" s="11">
        <f>VLOOKUP('Start up budget'!$B$9,'Annual Reporting'!C35:AD35,17,FALSE)</f>
        <v>0</v>
      </c>
      <c r="BG19" s="11">
        <f>VLOOKUP('Start up budget'!$B$10,'Annual Reporting'!C35:AD35,17,FALSE)</f>
        <v>0</v>
      </c>
      <c r="BH19" s="163">
        <f>VLOOKUP('Start up budget'!$B$11,'Annual Reporting'!C35:AD35,17,FALSE)</f>
        <v>0</v>
      </c>
      <c r="BI19" s="162">
        <f>VLOOKUP('Start up budget'!$B$6,'Annual Reporting'!C35:AD35,18,FALSE)</f>
        <v>0</v>
      </c>
      <c r="BJ19" s="11">
        <f>VLOOKUP('Start up budget'!$B$7,'Annual Reporting'!C35:AD35,18,FALSE)</f>
        <v>0</v>
      </c>
      <c r="BK19" s="11">
        <f>VLOOKUP('Start up budget'!$B$8,'Annual Reporting'!C35:AD35,18,FALSE)</f>
        <v>0</v>
      </c>
      <c r="BL19" s="11">
        <f>VLOOKUP('Start up budget'!$B$9,'Annual Reporting'!C35:AD35,18,FALSE)</f>
        <v>0</v>
      </c>
      <c r="BM19" s="11">
        <f>VLOOKUP('Start up budget'!$B$10,'Annual Reporting'!C35:AD35,18,FALSE)</f>
        <v>0</v>
      </c>
      <c r="BN19" s="163">
        <f>VLOOKUP('Start up budget'!$B$11,'Annual Reporting'!C35:AD35,18,FALSE)</f>
        <v>0</v>
      </c>
      <c r="BO19" s="162">
        <f>VLOOKUP('Start up budget'!$B$6,'Annual Reporting'!C35:AD35,21,FALSE)</f>
        <v>0</v>
      </c>
      <c r="BP19" s="11">
        <f>VLOOKUP('Start up budget'!$B$7,'Annual Reporting'!C35:AD35,21,FALSE)</f>
        <v>0</v>
      </c>
      <c r="BQ19" s="11">
        <f>VLOOKUP('Start up budget'!$B$8,'Annual Reporting'!C35:AD35,21,FALSE)</f>
        <v>0</v>
      </c>
      <c r="BR19" s="11">
        <f>VLOOKUP('Start up budget'!$B$9,'Annual Reporting'!C35:AD35,21,FALSE)</f>
        <v>0</v>
      </c>
      <c r="BS19" s="11">
        <f>VLOOKUP('Start up budget'!$B$10,'Annual Reporting'!C35:AD35,21,FALSE)</f>
        <v>0</v>
      </c>
      <c r="BT19" s="163">
        <f>VLOOKUP('Start up budget'!$B$11,'Annual Reporting'!C35:AD35,21,FALSE)</f>
        <v>0</v>
      </c>
      <c r="BU19" s="162">
        <f>VLOOKUP('Start up budget'!$B$6,'Annual Reporting'!C35:AD35,22,FALSE)</f>
        <v>0</v>
      </c>
      <c r="BV19" s="11">
        <f>VLOOKUP('Start up budget'!$B$7,'Annual Reporting'!C35:AD35,22,FALSE)</f>
        <v>0</v>
      </c>
      <c r="BW19" s="11">
        <f>VLOOKUP('Start up budget'!$B$8,'Annual Reporting'!C35:AD35,22,FALSE)</f>
        <v>0</v>
      </c>
      <c r="BX19" s="11">
        <f>VLOOKUP('Start up budget'!$B$9,'Annual Reporting'!C35:AD35,22,FALSE)</f>
        <v>0</v>
      </c>
      <c r="BY19" s="11">
        <f>VLOOKUP('Start up budget'!$B$10,'Annual Reporting'!C35:AD35,22,FALSE)</f>
        <v>0</v>
      </c>
      <c r="BZ19" s="163">
        <f>VLOOKUP('Start up budget'!$B$11,'Annual Reporting'!C35:AD35,22,FALSE)</f>
        <v>0</v>
      </c>
      <c r="CA19" s="11">
        <f>VLOOKUP('Start up budget'!$B$6,'Annual Reporting'!C35:AD35,23,FALSE)</f>
        <v>0</v>
      </c>
      <c r="CB19" s="11">
        <f>VLOOKUP('Start up budget'!$B$7,'Annual Reporting'!C35:AD35,23,FALSE)</f>
        <v>0</v>
      </c>
      <c r="CC19" s="11">
        <f>VLOOKUP('Start up budget'!$B$8,'Annual Reporting'!C35:AD35,23,FALSE)</f>
        <v>0</v>
      </c>
      <c r="CD19" s="11">
        <f>VLOOKUP('Start up budget'!$B$9,'Annual Reporting'!C35:AD35,23,FALSE)</f>
        <v>0</v>
      </c>
      <c r="CE19" s="11">
        <f>VLOOKUP('Start up budget'!$B$10,'Annual Reporting'!C35:AD35,23,FALSE)</f>
        <v>0</v>
      </c>
      <c r="CF19" s="163">
        <f>VLOOKUP('Start up budget'!$B$11,'Annual Reporting'!C35:AD35,23,FALSE)</f>
        <v>0</v>
      </c>
    </row>
    <row r="20" spans="1:84" x14ac:dyDescent="0.35">
      <c r="A20" s="162">
        <f>VLOOKUP('Start up budget'!$B$6,'Annual Reporting'!C36:AD36,2,FALSE)</f>
        <v>0</v>
      </c>
      <c r="B20" s="11">
        <f>VLOOKUP('Start up budget'!$B$7,'Annual Reporting'!C36:AD36,2,FALSE)</f>
        <v>0</v>
      </c>
      <c r="C20" s="11">
        <f>VLOOKUP('Start up budget'!$B$8,'Annual Reporting'!C36:AD36,2,FALSE)</f>
        <v>0</v>
      </c>
      <c r="D20" s="11">
        <f>VLOOKUP('Start up budget'!$B$9,'Annual Reporting'!C36:AD36,2,FALSE)</f>
        <v>0</v>
      </c>
      <c r="E20" s="11">
        <f>VLOOKUP('Start up budget'!$B$10,'Annual Reporting'!C36:AD36,2,FALSE)</f>
        <v>0</v>
      </c>
      <c r="F20" s="163">
        <f>VLOOKUP('Start up budget'!$B$11,'Annual Reporting'!C36:AD36,2,FALSE)</f>
        <v>0</v>
      </c>
      <c r="G20" s="162">
        <f>VLOOKUP('Start up budget'!$B$6,'Annual Reporting'!C36:AD36,3,FALSE)</f>
        <v>0</v>
      </c>
      <c r="H20" s="11">
        <f>VLOOKUP('Start up budget'!$B$7,'Annual Reporting'!C36:AD36,3,FALSE)</f>
        <v>0</v>
      </c>
      <c r="I20" s="11">
        <f>VLOOKUP('Start up budget'!$B$8,'Annual Reporting'!C36:AD36,3,FALSE)</f>
        <v>0</v>
      </c>
      <c r="J20" s="11">
        <f>VLOOKUP('Start up budget'!$B$9,'Annual Reporting'!C36:AD36,3,FALSE)</f>
        <v>0</v>
      </c>
      <c r="K20" s="11">
        <f>VLOOKUP('Start up budget'!$B$10,'Annual Reporting'!C36:AD36,3,FALSE)</f>
        <v>0</v>
      </c>
      <c r="L20" s="163">
        <f>VLOOKUP('Start up budget'!$B$11,'Annual Reporting'!C36:AD36,3,FALSE)</f>
        <v>0</v>
      </c>
      <c r="M20" s="162">
        <f>VLOOKUP('Start up budget'!$B$6,'Annual Reporting'!C36:AD36,6,FALSE)</f>
        <v>0</v>
      </c>
      <c r="N20" s="11">
        <f>VLOOKUP('Start up budget'!$B$7,'Annual Reporting'!C36:AD36,6,FALSE)</f>
        <v>0</v>
      </c>
      <c r="O20" s="11">
        <f>VLOOKUP('Start up budget'!$B$8,'Annual Reporting'!C36:AD36,6,FALSE)</f>
        <v>0</v>
      </c>
      <c r="P20" s="11">
        <f>VLOOKUP('Start up budget'!$B$9,'Annual Reporting'!C36:AD36,6,FALSE)</f>
        <v>0</v>
      </c>
      <c r="Q20" s="11">
        <f>VLOOKUP('Start up budget'!$B$10,'Annual Reporting'!C36:AD36,6,FALSE)</f>
        <v>0</v>
      </c>
      <c r="R20" s="163">
        <f>VLOOKUP('Start up budget'!$B$11,'Annual Reporting'!C36:AD36,6,FALSE)</f>
        <v>0</v>
      </c>
      <c r="S20" s="162">
        <f>VLOOKUP('Start up budget'!$B$6,'Annual Reporting'!C36:AD36,7,FALSE)</f>
        <v>0</v>
      </c>
      <c r="T20" s="11">
        <f>VLOOKUP('Start up budget'!$B$7,'Annual Reporting'!C36:AD36,7,FALSE)</f>
        <v>0</v>
      </c>
      <c r="U20" s="11">
        <f>VLOOKUP('Start up budget'!$B$8,'Annual Reporting'!C36:AD36,7,FALSE)</f>
        <v>0</v>
      </c>
      <c r="V20" s="11">
        <f>VLOOKUP('Start up budget'!$B$9,'Annual Reporting'!C36:AD36,7,FALSE)</f>
        <v>0</v>
      </c>
      <c r="W20" s="11">
        <f>VLOOKUP('Start up budget'!$B$10,'Annual Reporting'!C36:AD36,7,FALSE)</f>
        <v>0</v>
      </c>
      <c r="X20" s="163">
        <f>VLOOKUP('Start up budget'!$B$11,'Annual Reporting'!C36:AD36,7,FALSE)</f>
        <v>0</v>
      </c>
      <c r="Y20" s="162">
        <f>VLOOKUP('Start up budget'!$B$6,'Annual Reporting'!C36:AD36,8,FALSE)</f>
        <v>0</v>
      </c>
      <c r="Z20" s="11">
        <f>VLOOKUP('Start up budget'!$B$7,'Annual Reporting'!C36:AD36,8,FALSE)</f>
        <v>0</v>
      </c>
      <c r="AA20" s="11">
        <f>VLOOKUP('Start up budget'!$B$8,'Annual Reporting'!C36:AD36,8,FALSE)</f>
        <v>0</v>
      </c>
      <c r="AB20" s="11">
        <f>VLOOKUP('Start up budget'!$B$9,'Annual Reporting'!C36:AD36,8,FALSE)</f>
        <v>0</v>
      </c>
      <c r="AC20" s="11">
        <f>VLOOKUP('Start up budget'!$B$10,'Annual Reporting'!C36:AD36,8,FALSE)</f>
        <v>0</v>
      </c>
      <c r="AD20" s="163">
        <f>VLOOKUP('Start up budget'!$B$11,'Annual Reporting'!C36:AD36,8,FALSE)</f>
        <v>0</v>
      </c>
      <c r="AE20" s="162">
        <f>VLOOKUP('Start up budget'!$B$6,'Annual Reporting'!C36:AD36,11,FALSE)</f>
        <v>0</v>
      </c>
      <c r="AF20" s="11">
        <f>VLOOKUP('Start up budget'!$B$7,'Annual Reporting'!C36:AD36,11,FALSE)</f>
        <v>0</v>
      </c>
      <c r="AG20" s="11">
        <f>VLOOKUP('Start up budget'!$B$8,'Annual Reporting'!C36:AD36,11,FALSE)</f>
        <v>0</v>
      </c>
      <c r="AH20" s="11">
        <f>VLOOKUP('Start up budget'!$B$9,'Annual Reporting'!C36:AD36,11,FALSE)</f>
        <v>0</v>
      </c>
      <c r="AI20" s="11">
        <f>VLOOKUP('Start up budget'!$B$10,'Annual Reporting'!C36:AD36,11,FALSE)</f>
        <v>0</v>
      </c>
      <c r="AJ20" s="163">
        <f>VLOOKUP('Start up budget'!$B$11,'Annual Reporting'!C36:AD36,11,FALSE)</f>
        <v>0</v>
      </c>
      <c r="AK20" s="162">
        <f>VLOOKUP('Start up budget'!$B$6,'Annual Reporting'!C36:AD36,12,FALSE)</f>
        <v>0</v>
      </c>
      <c r="AL20" s="11">
        <f>VLOOKUP('Start up budget'!$B$7,'Annual Reporting'!C36:AD36,12,FALSE)</f>
        <v>0</v>
      </c>
      <c r="AM20" s="11">
        <f>VLOOKUP('Start up budget'!$B$8,'Annual Reporting'!C36:AD36,12,FALSE)</f>
        <v>0</v>
      </c>
      <c r="AN20" s="11">
        <f>VLOOKUP('Start up budget'!$B$9,'Annual Reporting'!C36:AD36,12,FALSE)</f>
        <v>0</v>
      </c>
      <c r="AO20" s="11">
        <f>VLOOKUP('Start up budget'!$B$10,'Annual Reporting'!C36:AD36,12,FALSE)</f>
        <v>0</v>
      </c>
      <c r="AP20" s="163">
        <f>VLOOKUP('Start up budget'!$B$11,'Annual Reporting'!C36:AD36,12,FALSE)</f>
        <v>0</v>
      </c>
      <c r="AQ20" s="162">
        <f>VLOOKUP('Start up budget'!$B$6,'Annual Reporting'!C36:AD36,13,FALSE)</f>
        <v>0</v>
      </c>
      <c r="AR20" s="11">
        <f>VLOOKUP('Start up budget'!$B$7,'Annual Reporting'!C36:AD36,13,FALSE)</f>
        <v>0</v>
      </c>
      <c r="AS20" s="11">
        <f>VLOOKUP('Start up budget'!$B$8,'Annual Reporting'!C36:AD36,13,FALSE)</f>
        <v>0</v>
      </c>
      <c r="AT20" s="11">
        <f>VLOOKUP('Start up budget'!$B$9,'Annual Reporting'!C36:AD36,13,FALSE)</f>
        <v>0</v>
      </c>
      <c r="AU20" s="11">
        <f>VLOOKUP('Start up budget'!$B$10,'Annual Reporting'!C36:AD36,13,FALSE)</f>
        <v>0</v>
      </c>
      <c r="AV20" s="163">
        <f>VLOOKUP('Start up budget'!$B$11,'Annual Reporting'!C36:AD36,13,FALSE)</f>
        <v>0</v>
      </c>
      <c r="AW20" s="162">
        <f>VLOOKUP('Start up budget'!$B$6,'Annual Reporting'!C36:AD36,16,FALSE)</f>
        <v>0</v>
      </c>
      <c r="AX20" s="11">
        <f>VLOOKUP('Start up budget'!$B$7,'Annual Reporting'!C36:AD36,16,FALSE)</f>
        <v>0</v>
      </c>
      <c r="AY20" s="11">
        <f>VLOOKUP('Start up budget'!$B$8,'Annual Reporting'!C36:AD36,16,FALSE)</f>
        <v>0</v>
      </c>
      <c r="AZ20" s="11">
        <f>VLOOKUP('Start up budget'!$B$9,'Annual Reporting'!C36:AD36,16,FALSE)</f>
        <v>0</v>
      </c>
      <c r="BA20" s="11">
        <f>VLOOKUP('Start up budget'!$B$10,'Annual Reporting'!C36:AD36,16,FALSE)</f>
        <v>0</v>
      </c>
      <c r="BB20" s="163">
        <f>VLOOKUP('Start up budget'!$B$11,'Annual Reporting'!C36:AD36,16,FALSE)</f>
        <v>0</v>
      </c>
      <c r="BC20" s="162">
        <f>VLOOKUP('Start up budget'!$B$6,'Annual Reporting'!C36:AD36,17,FALSE)</f>
        <v>0</v>
      </c>
      <c r="BD20" s="11">
        <f>VLOOKUP('Start up budget'!$B$7,'Annual Reporting'!C36:AD36,17,FALSE)</f>
        <v>0</v>
      </c>
      <c r="BE20" s="11">
        <f>VLOOKUP('Start up budget'!$B$8,'Annual Reporting'!C36:AD36,17,FALSE)</f>
        <v>0</v>
      </c>
      <c r="BF20" s="11">
        <f>VLOOKUP('Start up budget'!$B$9,'Annual Reporting'!C36:AD36,17,FALSE)</f>
        <v>0</v>
      </c>
      <c r="BG20" s="11">
        <f>VLOOKUP('Start up budget'!$B$10,'Annual Reporting'!C36:AD36,17,FALSE)</f>
        <v>0</v>
      </c>
      <c r="BH20" s="163">
        <f>VLOOKUP('Start up budget'!$B$11,'Annual Reporting'!C36:AD36,17,FALSE)</f>
        <v>0</v>
      </c>
      <c r="BI20" s="162">
        <f>VLOOKUP('Start up budget'!$B$6,'Annual Reporting'!C36:AD36,18,FALSE)</f>
        <v>0</v>
      </c>
      <c r="BJ20" s="11">
        <f>VLOOKUP('Start up budget'!$B$7,'Annual Reporting'!C36:AD36,18,FALSE)</f>
        <v>0</v>
      </c>
      <c r="BK20" s="11">
        <f>VLOOKUP('Start up budget'!$B$8,'Annual Reporting'!C36:AD36,18,FALSE)</f>
        <v>0</v>
      </c>
      <c r="BL20" s="11">
        <f>VLOOKUP('Start up budget'!$B$9,'Annual Reporting'!C36:AD36,18,FALSE)</f>
        <v>0</v>
      </c>
      <c r="BM20" s="11">
        <f>VLOOKUP('Start up budget'!$B$10,'Annual Reporting'!C36:AD36,18,FALSE)</f>
        <v>0</v>
      </c>
      <c r="BN20" s="163">
        <f>VLOOKUP('Start up budget'!$B$11,'Annual Reporting'!C36:AD36,18,FALSE)</f>
        <v>0</v>
      </c>
      <c r="BO20" s="162">
        <f>VLOOKUP('Start up budget'!$B$6,'Annual Reporting'!C36:AD36,21,FALSE)</f>
        <v>0</v>
      </c>
      <c r="BP20" s="11">
        <f>VLOOKUP('Start up budget'!$B$7,'Annual Reporting'!C36:AD36,21,FALSE)</f>
        <v>0</v>
      </c>
      <c r="BQ20" s="11">
        <f>VLOOKUP('Start up budget'!$B$8,'Annual Reporting'!C36:AD36,21,FALSE)</f>
        <v>0</v>
      </c>
      <c r="BR20" s="11">
        <f>VLOOKUP('Start up budget'!$B$9,'Annual Reporting'!C36:AD36,21,FALSE)</f>
        <v>0</v>
      </c>
      <c r="BS20" s="11">
        <f>VLOOKUP('Start up budget'!$B$10,'Annual Reporting'!C36:AD36,21,FALSE)</f>
        <v>0</v>
      </c>
      <c r="BT20" s="163">
        <f>VLOOKUP('Start up budget'!$B$11,'Annual Reporting'!C36:AD36,21,FALSE)</f>
        <v>0</v>
      </c>
      <c r="BU20" s="162">
        <f>VLOOKUP('Start up budget'!$B$6,'Annual Reporting'!C36:AD36,22,FALSE)</f>
        <v>0</v>
      </c>
      <c r="BV20" s="11">
        <f>VLOOKUP('Start up budget'!$B$7,'Annual Reporting'!C36:AD36,22,FALSE)</f>
        <v>0</v>
      </c>
      <c r="BW20" s="11">
        <f>VLOOKUP('Start up budget'!$B$8,'Annual Reporting'!C36:AD36,22,FALSE)</f>
        <v>0</v>
      </c>
      <c r="BX20" s="11">
        <f>VLOOKUP('Start up budget'!$B$9,'Annual Reporting'!C36:AD36,22,FALSE)</f>
        <v>0</v>
      </c>
      <c r="BY20" s="11">
        <f>VLOOKUP('Start up budget'!$B$10,'Annual Reporting'!C36:AD36,22,FALSE)</f>
        <v>0</v>
      </c>
      <c r="BZ20" s="163">
        <f>VLOOKUP('Start up budget'!$B$11,'Annual Reporting'!C36:AD36,22,FALSE)</f>
        <v>0</v>
      </c>
      <c r="CA20" s="11">
        <f>VLOOKUP('Start up budget'!$B$6,'Annual Reporting'!C36:AD36,23,FALSE)</f>
        <v>0</v>
      </c>
      <c r="CB20" s="11">
        <f>VLOOKUP('Start up budget'!$B$7,'Annual Reporting'!C36:AD36,23,FALSE)</f>
        <v>0</v>
      </c>
      <c r="CC20" s="11">
        <f>VLOOKUP('Start up budget'!$B$8,'Annual Reporting'!C36:AD36,23,FALSE)</f>
        <v>0</v>
      </c>
      <c r="CD20" s="11">
        <f>VLOOKUP('Start up budget'!$B$9,'Annual Reporting'!C36:AD36,23,FALSE)</f>
        <v>0</v>
      </c>
      <c r="CE20" s="11">
        <f>VLOOKUP('Start up budget'!$B$10,'Annual Reporting'!C36:AD36,23,FALSE)</f>
        <v>0</v>
      </c>
      <c r="CF20" s="163">
        <f>VLOOKUP('Start up budget'!$B$11,'Annual Reporting'!C36:AD36,23,FALSE)</f>
        <v>0</v>
      </c>
    </row>
    <row r="21" spans="1:84" x14ac:dyDescent="0.35">
      <c r="A21" s="162">
        <f>VLOOKUP('Start up budget'!$B$6,'Annual Reporting'!C37:AD37,2,FALSE)</f>
        <v>0</v>
      </c>
      <c r="B21" s="11">
        <f>VLOOKUP('Start up budget'!$B$7,'Annual Reporting'!C37:AD37,2,FALSE)</f>
        <v>0</v>
      </c>
      <c r="C21" s="11">
        <f>VLOOKUP('Start up budget'!$B$8,'Annual Reporting'!C37:AD37,2,FALSE)</f>
        <v>0</v>
      </c>
      <c r="D21" s="11">
        <f>VLOOKUP('Start up budget'!$B$9,'Annual Reporting'!C37:AD37,2,FALSE)</f>
        <v>0</v>
      </c>
      <c r="E21" s="11">
        <f>VLOOKUP('Start up budget'!$B$10,'Annual Reporting'!C37:AD37,2,FALSE)</f>
        <v>0</v>
      </c>
      <c r="F21" s="163">
        <f>VLOOKUP('Start up budget'!$B$11,'Annual Reporting'!C37:AD37,2,FALSE)</f>
        <v>0</v>
      </c>
      <c r="G21" s="162">
        <f>VLOOKUP('Start up budget'!$B$6,'Annual Reporting'!C37:AD37,3,FALSE)</f>
        <v>0</v>
      </c>
      <c r="H21" s="11">
        <f>VLOOKUP('Start up budget'!$B$7,'Annual Reporting'!C37:AD37,3,FALSE)</f>
        <v>0</v>
      </c>
      <c r="I21" s="11">
        <f>VLOOKUP('Start up budget'!$B$8,'Annual Reporting'!C37:AD37,3,FALSE)</f>
        <v>0</v>
      </c>
      <c r="J21" s="11">
        <f>VLOOKUP('Start up budget'!$B$9,'Annual Reporting'!C37:AD37,3,FALSE)</f>
        <v>0</v>
      </c>
      <c r="K21" s="11">
        <f>VLOOKUP('Start up budget'!$B$10,'Annual Reporting'!C37:AD37,3,FALSE)</f>
        <v>0</v>
      </c>
      <c r="L21" s="163">
        <f>VLOOKUP('Start up budget'!$B$11,'Annual Reporting'!C37:AD37,3,FALSE)</f>
        <v>0</v>
      </c>
      <c r="M21" s="162">
        <f>VLOOKUP('Start up budget'!$B$6,'Annual Reporting'!C37:AD37,6,FALSE)</f>
        <v>0</v>
      </c>
      <c r="N21" s="11">
        <f>VLOOKUP('Start up budget'!$B$7,'Annual Reporting'!C37:AD37,6,FALSE)</f>
        <v>0</v>
      </c>
      <c r="O21" s="11">
        <f>VLOOKUP('Start up budget'!$B$8,'Annual Reporting'!C37:AD37,6,FALSE)</f>
        <v>0</v>
      </c>
      <c r="P21" s="11">
        <f>VLOOKUP('Start up budget'!$B$9,'Annual Reporting'!C37:AD37,6,FALSE)</f>
        <v>0</v>
      </c>
      <c r="Q21" s="11">
        <f>VLOOKUP('Start up budget'!$B$10,'Annual Reporting'!C37:AD37,6,FALSE)</f>
        <v>0</v>
      </c>
      <c r="R21" s="163">
        <f>VLOOKUP('Start up budget'!$B$11,'Annual Reporting'!C37:AD37,6,FALSE)</f>
        <v>0</v>
      </c>
      <c r="S21" s="162">
        <f>VLOOKUP('Start up budget'!$B$6,'Annual Reporting'!C37:AD37,7,FALSE)</f>
        <v>0</v>
      </c>
      <c r="T21" s="11">
        <f>VLOOKUP('Start up budget'!$B$7,'Annual Reporting'!C37:AD37,7,FALSE)</f>
        <v>0</v>
      </c>
      <c r="U21" s="11">
        <f>VLOOKUP('Start up budget'!$B$8,'Annual Reporting'!C37:AD37,7,FALSE)</f>
        <v>0</v>
      </c>
      <c r="V21" s="11">
        <f>VLOOKUP('Start up budget'!$B$9,'Annual Reporting'!C37:AD37,7,FALSE)</f>
        <v>0</v>
      </c>
      <c r="W21" s="11">
        <f>VLOOKUP('Start up budget'!$B$10,'Annual Reporting'!C37:AD37,7,FALSE)</f>
        <v>0</v>
      </c>
      <c r="X21" s="163">
        <f>VLOOKUP('Start up budget'!$B$11,'Annual Reporting'!C37:AD37,7,FALSE)</f>
        <v>0</v>
      </c>
      <c r="Y21" s="162">
        <f>VLOOKUP('Start up budget'!$B$6,'Annual Reporting'!C37:AD37,8,FALSE)</f>
        <v>0</v>
      </c>
      <c r="Z21" s="11">
        <f>VLOOKUP('Start up budget'!$B$7,'Annual Reporting'!C37:AD37,8,FALSE)</f>
        <v>0</v>
      </c>
      <c r="AA21" s="11">
        <f>VLOOKUP('Start up budget'!$B$8,'Annual Reporting'!C37:AD37,8,FALSE)</f>
        <v>0</v>
      </c>
      <c r="AB21" s="11">
        <f>VLOOKUP('Start up budget'!$B$9,'Annual Reporting'!C37:AD37,8,FALSE)</f>
        <v>0</v>
      </c>
      <c r="AC21" s="11">
        <f>VLOOKUP('Start up budget'!$B$10,'Annual Reporting'!C37:AD37,8,FALSE)</f>
        <v>0</v>
      </c>
      <c r="AD21" s="163">
        <f>VLOOKUP('Start up budget'!$B$11,'Annual Reporting'!C37:AD37,8,FALSE)</f>
        <v>0</v>
      </c>
      <c r="AE21" s="162">
        <f>VLOOKUP('Start up budget'!$B$6,'Annual Reporting'!C37:AD37,11,FALSE)</f>
        <v>0</v>
      </c>
      <c r="AF21" s="11">
        <f>VLOOKUP('Start up budget'!$B$7,'Annual Reporting'!C37:AD37,11,FALSE)</f>
        <v>0</v>
      </c>
      <c r="AG21" s="11">
        <f>VLOOKUP('Start up budget'!$B$8,'Annual Reporting'!C37:AD37,11,FALSE)</f>
        <v>0</v>
      </c>
      <c r="AH21" s="11">
        <f>VLOOKUP('Start up budget'!$B$9,'Annual Reporting'!C37:AD37,11,FALSE)</f>
        <v>0</v>
      </c>
      <c r="AI21" s="11">
        <f>VLOOKUP('Start up budget'!$B$10,'Annual Reporting'!C37:AD37,11,FALSE)</f>
        <v>0</v>
      </c>
      <c r="AJ21" s="163">
        <f>VLOOKUP('Start up budget'!$B$11,'Annual Reporting'!C37:AD37,11,FALSE)</f>
        <v>0</v>
      </c>
      <c r="AK21" s="162">
        <f>VLOOKUP('Start up budget'!$B$6,'Annual Reporting'!C37:AD37,12,FALSE)</f>
        <v>0</v>
      </c>
      <c r="AL21" s="11">
        <f>VLOOKUP('Start up budget'!$B$7,'Annual Reporting'!C37:AD37,12,FALSE)</f>
        <v>0</v>
      </c>
      <c r="AM21" s="11">
        <f>VLOOKUP('Start up budget'!$B$8,'Annual Reporting'!C37:AD37,12,FALSE)</f>
        <v>0</v>
      </c>
      <c r="AN21" s="11">
        <f>VLOOKUP('Start up budget'!$B$9,'Annual Reporting'!C37:AD37,12,FALSE)</f>
        <v>0</v>
      </c>
      <c r="AO21" s="11">
        <f>VLOOKUP('Start up budget'!$B$10,'Annual Reporting'!C37:AD37,12,FALSE)</f>
        <v>0</v>
      </c>
      <c r="AP21" s="163">
        <f>VLOOKUP('Start up budget'!$B$11,'Annual Reporting'!C37:AD37,12,FALSE)</f>
        <v>0</v>
      </c>
      <c r="AQ21" s="162">
        <f>VLOOKUP('Start up budget'!$B$6,'Annual Reporting'!C37:AD37,13,FALSE)</f>
        <v>0</v>
      </c>
      <c r="AR21" s="11">
        <f>VLOOKUP('Start up budget'!$B$7,'Annual Reporting'!C37:AD37,13,FALSE)</f>
        <v>0</v>
      </c>
      <c r="AS21" s="11">
        <f>VLOOKUP('Start up budget'!$B$8,'Annual Reporting'!C37:AD37,13,FALSE)</f>
        <v>0</v>
      </c>
      <c r="AT21" s="11">
        <f>VLOOKUP('Start up budget'!$B$9,'Annual Reporting'!C37:AD37,13,FALSE)</f>
        <v>0</v>
      </c>
      <c r="AU21" s="11">
        <f>VLOOKUP('Start up budget'!$B$10,'Annual Reporting'!C37:AD37,13,FALSE)</f>
        <v>0</v>
      </c>
      <c r="AV21" s="163">
        <f>VLOOKUP('Start up budget'!$B$11,'Annual Reporting'!C37:AD37,13,FALSE)</f>
        <v>0</v>
      </c>
      <c r="AW21" s="162">
        <f>VLOOKUP('Start up budget'!$B$6,'Annual Reporting'!C37:AD37,16,FALSE)</f>
        <v>0</v>
      </c>
      <c r="AX21" s="11">
        <f>VLOOKUP('Start up budget'!$B$7,'Annual Reporting'!C37:AD37,16,FALSE)</f>
        <v>0</v>
      </c>
      <c r="AY21" s="11">
        <f>VLOOKUP('Start up budget'!$B$8,'Annual Reporting'!C37:AD37,16,FALSE)</f>
        <v>0</v>
      </c>
      <c r="AZ21" s="11">
        <f>VLOOKUP('Start up budget'!$B$9,'Annual Reporting'!C37:AD37,16,FALSE)</f>
        <v>0</v>
      </c>
      <c r="BA21" s="11">
        <f>VLOOKUP('Start up budget'!$B$10,'Annual Reporting'!C37:AD37,16,FALSE)</f>
        <v>0</v>
      </c>
      <c r="BB21" s="163">
        <f>VLOOKUP('Start up budget'!$B$11,'Annual Reporting'!C37:AD37,16,FALSE)</f>
        <v>0</v>
      </c>
      <c r="BC21" s="162">
        <f>VLOOKUP('Start up budget'!$B$6,'Annual Reporting'!C37:AD37,17,FALSE)</f>
        <v>0</v>
      </c>
      <c r="BD21" s="11">
        <f>VLOOKUP('Start up budget'!$B$7,'Annual Reporting'!C37:AD37,17,FALSE)</f>
        <v>0</v>
      </c>
      <c r="BE21" s="11">
        <f>VLOOKUP('Start up budget'!$B$8,'Annual Reporting'!C37:AD37,17,FALSE)</f>
        <v>0</v>
      </c>
      <c r="BF21" s="11">
        <f>VLOOKUP('Start up budget'!$B$9,'Annual Reporting'!C37:AD37,17,FALSE)</f>
        <v>0</v>
      </c>
      <c r="BG21" s="11">
        <f>VLOOKUP('Start up budget'!$B$10,'Annual Reporting'!C37:AD37,17,FALSE)</f>
        <v>0</v>
      </c>
      <c r="BH21" s="163">
        <f>VLOOKUP('Start up budget'!$B$11,'Annual Reporting'!C37:AD37,17,FALSE)</f>
        <v>0</v>
      </c>
      <c r="BI21" s="162">
        <f>VLOOKUP('Start up budget'!$B$6,'Annual Reporting'!C37:AD37,18,FALSE)</f>
        <v>0</v>
      </c>
      <c r="BJ21" s="11">
        <f>VLOOKUP('Start up budget'!$B$7,'Annual Reporting'!C37:AD37,18,FALSE)</f>
        <v>0</v>
      </c>
      <c r="BK21" s="11">
        <f>VLOOKUP('Start up budget'!$B$8,'Annual Reporting'!C37:AD37,18,FALSE)</f>
        <v>0</v>
      </c>
      <c r="BL21" s="11">
        <f>VLOOKUP('Start up budget'!$B$9,'Annual Reporting'!C37:AD37,18,FALSE)</f>
        <v>0</v>
      </c>
      <c r="BM21" s="11">
        <f>VLOOKUP('Start up budget'!$B$10,'Annual Reporting'!C37:AD37,18,FALSE)</f>
        <v>0</v>
      </c>
      <c r="BN21" s="163">
        <f>VLOOKUP('Start up budget'!$B$11,'Annual Reporting'!C37:AD37,18,FALSE)</f>
        <v>0</v>
      </c>
      <c r="BO21" s="162">
        <f>VLOOKUP('Start up budget'!$B$6,'Annual Reporting'!C37:AD37,21,FALSE)</f>
        <v>0</v>
      </c>
      <c r="BP21" s="11">
        <f>VLOOKUP('Start up budget'!$B$7,'Annual Reporting'!C37:AD37,21,FALSE)</f>
        <v>0</v>
      </c>
      <c r="BQ21" s="11">
        <f>VLOOKUP('Start up budget'!$B$8,'Annual Reporting'!C37:AD37,21,FALSE)</f>
        <v>0</v>
      </c>
      <c r="BR21" s="11">
        <f>VLOOKUP('Start up budget'!$B$9,'Annual Reporting'!C37:AD37,21,FALSE)</f>
        <v>0</v>
      </c>
      <c r="BS21" s="11">
        <f>VLOOKUP('Start up budget'!$B$10,'Annual Reporting'!C37:AD37,21,FALSE)</f>
        <v>0</v>
      </c>
      <c r="BT21" s="163">
        <f>VLOOKUP('Start up budget'!$B$11,'Annual Reporting'!C37:AD37,21,FALSE)</f>
        <v>0</v>
      </c>
      <c r="BU21" s="162">
        <f>VLOOKUP('Start up budget'!$B$6,'Annual Reporting'!C37:AD37,22,FALSE)</f>
        <v>0</v>
      </c>
      <c r="BV21" s="11">
        <f>VLOOKUP('Start up budget'!$B$7,'Annual Reporting'!C37:AD37,22,FALSE)</f>
        <v>0</v>
      </c>
      <c r="BW21" s="11">
        <f>VLOOKUP('Start up budget'!$B$8,'Annual Reporting'!C37:AD37,22,FALSE)</f>
        <v>0</v>
      </c>
      <c r="BX21" s="11">
        <f>VLOOKUP('Start up budget'!$B$9,'Annual Reporting'!C37:AD37,22,FALSE)</f>
        <v>0</v>
      </c>
      <c r="BY21" s="11">
        <f>VLOOKUP('Start up budget'!$B$10,'Annual Reporting'!C37:AD37,22,FALSE)</f>
        <v>0</v>
      </c>
      <c r="BZ21" s="163">
        <f>VLOOKUP('Start up budget'!$B$11,'Annual Reporting'!C37:AD37,22,FALSE)</f>
        <v>0</v>
      </c>
      <c r="CA21" s="11">
        <f>VLOOKUP('Start up budget'!$B$6,'Annual Reporting'!C37:AD37,23,FALSE)</f>
        <v>0</v>
      </c>
      <c r="CB21" s="11">
        <f>VLOOKUP('Start up budget'!$B$7,'Annual Reporting'!C37:AD37,23,FALSE)</f>
        <v>0</v>
      </c>
      <c r="CC21" s="11">
        <f>VLOOKUP('Start up budget'!$B$8,'Annual Reporting'!C37:AD37,23,FALSE)</f>
        <v>0</v>
      </c>
      <c r="CD21" s="11">
        <f>VLOOKUP('Start up budget'!$B$9,'Annual Reporting'!C37:AD37,23,FALSE)</f>
        <v>0</v>
      </c>
      <c r="CE21" s="11">
        <f>VLOOKUP('Start up budget'!$B$10,'Annual Reporting'!C37:AD37,23,FALSE)</f>
        <v>0</v>
      </c>
      <c r="CF21" s="163">
        <f>VLOOKUP('Start up budget'!$B$11,'Annual Reporting'!C37:AD37,23,FALSE)</f>
        <v>0</v>
      </c>
    </row>
    <row r="22" spans="1:84" x14ac:dyDescent="0.35">
      <c r="A22" s="162">
        <f>VLOOKUP('Start up budget'!$B$6,'Annual Reporting'!C38:AD38,2,FALSE)</f>
        <v>0</v>
      </c>
      <c r="B22" s="11">
        <f>VLOOKUP('Start up budget'!$B$7,'Annual Reporting'!C38:AD38,2,FALSE)</f>
        <v>0</v>
      </c>
      <c r="C22" s="11">
        <f>VLOOKUP('Start up budget'!$B$8,'Annual Reporting'!C38:AD38,2,FALSE)</f>
        <v>0</v>
      </c>
      <c r="D22" s="11">
        <f>VLOOKUP('Start up budget'!$B$9,'Annual Reporting'!C38:AD38,2,FALSE)</f>
        <v>0</v>
      </c>
      <c r="E22" s="11">
        <f>VLOOKUP('Start up budget'!$B$10,'Annual Reporting'!C38:AD38,2,FALSE)</f>
        <v>0</v>
      </c>
      <c r="F22" s="163">
        <f>VLOOKUP('Start up budget'!$B$11,'Annual Reporting'!C38:AD38,2,FALSE)</f>
        <v>0</v>
      </c>
      <c r="G22" s="162">
        <f>VLOOKUP('Start up budget'!$B$6,'Annual Reporting'!C38:AD38,3,FALSE)</f>
        <v>0</v>
      </c>
      <c r="H22" s="11">
        <f>VLOOKUP('Start up budget'!$B$7,'Annual Reporting'!C38:AD38,3,FALSE)</f>
        <v>0</v>
      </c>
      <c r="I22" s="11">
        <f>VLOOKUP('Start up budget'!$B$8,'Annual Reporting'!C38:AD38,3,FALSE)</f>
        <v>0</v>
      </c>
      <c r="J22" s="11">
        <f>VLOOKUP('Start up budget'!$B$9,'Annual Reporting'!C38:AD38,3,FALSE)</f>
        <v>0</v>
      </c>
      <c r="K22" s="11">
        <f>VLOOKUP('Start up budget'!$B$10,'Annual Reporting'!C38:AD38,3,FALSE)</f>
        <v>0</v>
      </c>
      <c r="L22" s="163">
        <f>VLOOKUP('Start up budget'!$B$11,'Annual Reporting'!C38:AD38,3,FALSE)</f>
        <v>0</v>
      </c>
      <c r="M22" s="162">
        <f>VLOOKUP('Start up budget'!$B$6,'Annual Reporting'!C38:AD38,6,FALSE)</f>
        <v>0</v>
      </c>
      <c r="N22" s="11">
        <f>VLOOKUP('Start up budget'!$B$7,'Annual Reporting'!C38:AD38,6,FALSE)</f>
        <v>0</v>
      </c>
      <c r="O22" s="11">
        <f>VLOOKUP('Start up budget'!$B$8,'Annual Reporting'!C38:AD38,6,FALSE)</f>
        <v>0</v>
      </c>
      <c r="P22" s="11">
        <f>VLOOKUP('Start up budget'!$B$9,'Annual Reporting'!C38:AD38,6,FALSE)</f>
        <v>0</v>
      </c>
      <c r="Q22" s="11">
        <f>VLOOKUP('Start up budget'!$B$10,'Annual Reporting'!C38:AD38,6,FALSE)</f>
        <v>0</v>
      </c>
      <c r="R22" s="163">
        <f>VLOOKUP('Start up budget'!$B$11,'Annual Reporting'!C38:AD38,6,FALSE)</f>
        <v>0</v>
      </c>
      <c r="S22" s="162">
        <f>VLOOKUP('Start up budget'!$B$6,'Annual Reporting'!C38:AD38,7,FALSE)</f>
        <v>0</v>
      </c>
      <c r="T22" s="11">
        <f>VLOOKUP('Start up budget'!$B$7,'Annual Reporting'!C38:AD38,7,FALSE)</f>
        <v>0</v>
      </c>
      <c r="U22" s="11">
        <f>VLOOKUP('Start up budget'!$B$8,'Annual Reporting'!C38:AD38,7,FALSE)</f>
        <v>0</v>
      </c>
      <c r="V22" s="11">
        <f>VLOOKUP('Start up budget'!$B$9,'Annual Reporting'!C38:AD38,7,FALSE)</f>
        <v>0</v>
      </c>
      <c r="W22" s="11">
        <f>VLOOKUP('Start up budget'!$B$10,'Annual Reporting'!C38:AD38,7,FALSE)</f>
        <v>0</v>
      </c>
      <c r="X22" s="163">
        <f>VLOOKUP('Start up budget'!$B$11,'Annual Reporting'!C38:AD38,7,FALSE)</f>
        <v>0</v>
      </c>
      <c r="Y22" s="162">
        <f>VLOOKUP('Start up budget'!$B$6,'Annual Reporting'!C38:AD38,8,FALSE)</f>
        <v>0</v>
      </c>
      <c r="Z22" s="11">
        <f>VLOOKUP('Start up budget'!$B$7,'Annual Reporting'!C38:AD38,8,FALSE)</f>
        <v>0</v>
      </c>
      <c r="AA22" s="11">
        <f>VLOOKUP('Start up budget'!$B$8,'Annual Reporting'!C38:AD38,8,FALSE)</f>
        <v>0</v>
      </c>
      <c r="AB22" s="11">
        <f>VLOOKUP('Start up budget'!$B$9,'Annual Reporting'!C38:AD38,8,FALSE)</f>
        <v>0</v>
      </c>
      <c r="AC22" s="11">
        <f>VLOOKUP('Start up budget'!$B$10,'Annual Reporting'!C38:AD38,8,FALSE)</f>
        <v>0</v>
      </c>
      <c r="AD22" s="163">
        <f>VLOOKUP('Start up budget'!$B$11,'Annual Reporting'!C38:AD38,8,FALSE)</f>
        <v>0</v>
      </c>
      <c r="AE22" s="162">
        <f>VLOOKUP('Start up budget'!$B$6,'Annual Reporting'!C38:AD38,11,FALSE)</f>
        <v>0</v>
      </c>
      <c r="AF22" s="11">
        <f>VLOOKUP('Start up budget'!$B$7,'Annual Reporting'!C38:AD38,11,FALSE)</f>
        <v>0</v>
      </c>
      <c r="AG22" s="11">
        <f>VLOOKUP('Start up budget'!$B$8,'Annual Reporting'!C38:AD38,11,FALSE)</f>
        <v>0</v>
      </c>
      <c r="AH22" s="11">
        <f>VLOOKUP('Start up budget'!$B$9,'Annual Reporting'!C38:AD38,11,FALSE)</f>
        <v>0</v>
      </c>
      <c r="AI22" s="11">
        <f>VLOOKUP('Start up budget'!$B$10,'Annual Reporting'!C38:AD38,11,FALSE)</f>
        <v>0</v>
      </c>
      <c r="AJ22" s="163">
        <f>VLOOKUP('Start up budget'!$B$11,'Annual Reporting'!C38:AD38,11,FALSE)</f>
        <v>0</v>
      </c>
      <c r="AK22" s="162">
        <f>VLOOKUP('Start up budget'!$B$6,'Annual Reporting'!C38:AD38,12,FALSE)</f>
        <v>0</v>
      </c>
      <c r="AL22" s="11">
        <f>VLOOKUP('Start up budget'!$B$7,'Annual Reporting'!C38:AD38,12,FALSE)</f>
        <v>0</v>
      </c>
      <c r="AM22" s="11">
        <f>VLOOKUP('Start up budget'!$B$8,'Annual Reporting'!C38:AD38,12,FALSE)</f>
        <v>0</v>
      </c>
      <c r="AN22" s="11">
        <f>VLOOKUP('Start up budget'!$B$9,'Annual Reporting'!C38:AD38,12,FALSE)</f>
        <v>0</v>
      </c>
      <c r="AO22" s="11">
        <f>VLOOKUP('Start up budget'!$B$10,'Annual Reporting'!C38:AD38,12,FALSE)</f>
        <v>0</v>
      </c>
      <c r="AP22" s="163">
        <f>VLOOKUP('Start up budget'!$B$11,'Annual Reporting'!C38:AD38,12,FALSE)</f>
        <v>0</v>
      </c>
      <c r="AQ22" s="162">
        <f>VLOOKUP('Start up budget'!$B$6,'Annual Reporting'!C38:AD38,13,FALSE)</f>
        <v>0</v>
      </c>
      <c r="AR22" s="11">
        <f>VLOOKUP('Start up budget'!$B$7,'Annual Reporting'!C38:AD38,13,FALSE)</f>
        <v>0</v>
      </c>
      <c r="AS22" s="11">
        <f>VLOOKUP('Start up budget'!$B$8,'Annual Reporting'!C38:AD38,13,FALSE)</f>
        <v>0</v>
      </c>
      <c r="AT22" s="11">
        <f>VLOOKUP('Start up budget'!$B$9,'Annual Reporting'!C38:AD38,13,FALSE)</f>
        <v>0</v>
      </c>
      <c r="AU22" s="11">
        <f>VLOOKUP('Start up budget'!$B$10,'Annual Reporting'!C38:AD38,13,FALSE)</f>
        <v>0</v>
      </c>
      <c r="AV22" s="163">
        <f>VLOOKUP('Start up budget'!$B$11,'Annual Reporting'!C38:AD38,13,FALSE)</f>
        <v>0</v>
      </c>
      <c r="AW22" s="162">
        <f>VLOOKUP('Start up budget'!$B$6,'Annual Reporting'!C38:AD38,16,FALSE)</f>
        <v>0</v>
      </c>
      <c r="AX22" s="11">
        <f>VLOOKUP('Start up budget'!$B$7,'Annual Reporting'!C38:AD38,16,FALSE)</f>
        <v>0</v>
      </c>
      <c r="AY22" s="11">
        <f>VLOOKUP('Start up budget'!$B$8,'Annual Reporting'!C38:AD38,16,FALSE)</f>
        <v>0</v>
      </c>
      <c r="AZ22" s="11">
        <f>VLOOKUP('Start up budget'!$B$9,'Annual Reporting'!C38:AD38,16,FALSE)</f>
        <v>0</v>
      </c>
      <c r="BA22" s="11">
        <f>VLOOKUP('Start up budget'!$B$10,'Annual Reporting'!C38:AD38,16,FALSE)</f>
        <v>0</v>
      </c>
      <c r="BB22" s="163">
        <f>VLOOKUP('Start up budget'!$B$11,'Annual Reporting'!C38:AD38,16,FALSE)</f>
        <v>0</v>
      </c>
      <c r="BC22" s="162">
        <f>VLOOKUP('Start up budget'!$B$6,'Annual Reporting'!C38:AD38,17,FALSE)</f>
        <v>0</v>
      </c>
      <c r="BD22" s="11">
        <f>VLOOKUP('Start up budget'!$B$7,'Annual Reporting'!C38:AD38,17,FALSE)</f>
        <v>0</v>
      </c>
      <c r="BE22" s="11">
        <f>VLOOKUP('Start up budget'!$B$8,'Annual Reporting'!C38:AD38,17,FALSE)</f>
        <v>0</v>
      </c>
      <c r="BF22" s="11">
        <f>VLOOKUP('Start up budget'!$B$9,'Annual Reporting'!C38:AD38,17,FALSE)</f>
        <v>0</v>
      </c>
      <c r="BG22" s="11">
        <f>VLOOKUP('Start up budget'!$B$10,'Annual Reporting'!C38:AD38,17,FALSE)</f>
        <v>0</v>
      </c>
      <c r="BH22" s="163">
        <f>VLOOKUP('Start up budget'!$B$11,'Annual Reporting'!C38:AD38,17,FALSE)</f>
        <v>0</v>
      </c>
      <c r="BI22" s="162">
        <f>VLOOKUP('Start up budget'!$B$6,'Annual Reporting'!C38:AD38,18,FALSE)</f>
        <v>0</v>
      </c>
      <c r="BJ22" s="11">
        <f>VLOOKUP('Start up budget'!$B$7,'Annual Reporting'!C38:AD38,18,FALSE)</f>
        <v>0</v>
      </c>
      <c r="BK22" s="11">
        <f>VLOOKUP('Start up budget'!$B$8,'Annual Reporting'!C38:AD38,18,FALSE)</f>
        <v>0</v>
      </c>
      <c r="BL22" s="11">
        <f>VLOOKUP('Start up budget'!$B$9,'Annual Reporting'!C38:AD38,18,FALSE)</f>
        <v>0</v>
      </c>
      <c r="BM22" s="11">
        <f>VLOOKUP('Start up budget'!$B$10,'Annual Reporting'!C38:AD38,18,FALSE)</f>
        <v>0</v>
      </c>
      <c r="BN22" s="163">
        <f>VLOOKUP('Start up budget'!$B$11,'Annual Reporting'!C38:AD38,18,FALSE)</f>
        <v>0</v>
      </c>
      <c r="BO22" s="162">
        <f>VLOOKUP('Start up budget'!$B$6,'Annual Reporting'!C38:AD38,21,FALSE)</f>
        <v>0</v>
      </c>
      <c r="BP22" s="11">
        <f>VLOOKUP('Start up budget'!$B$7,'Annual Reporting'!C38:AD38,21,FALSE)</f>
        <v>0</v>
      </c>
      <c r="BQ22" s="11">
        <f>VLOOKUP('Start up budget'!$B$8,'Annual Reporting'!C38:AD38,21,FALSE)</f>
        <v>0</v>
      </c>
      <c r="BR22" s="11">
        <f>VLOOKUP('Start up budget'!$B$9,'Annual Reporting'!C38:AD38,21,FALSE)</f>
        <v>0</v>
      </c>
      <c r="BS22" s="11">
        <f>VLOOKUP('Start up budget'!$B$10,'Annual Reporting'!C38:AD38,21,FALSE)</f>
        <v>0</v>
      </c>
      <c r="BT22" s="163">
        <f>VLOOKUP('Start up budget'!$B$11,'Annual Reporting'!C38:AD38,21,FALSE)</f>
        <v>0</v>
      </c>
      <c r="BU22" s="162">
        <f>VLOOKUP('Start up budget'!$B$6,'Annual Reporting'!C38:AD38,22,FALSE)</f>
        <v>0</v>
      </c>
      <c r="BV22" s="11">
        <f>VLOOKUP('Start up budget'!$B$7,'Annual Reporting'!C38:AD38,22,FALSE)</f>
        <v>0</v>
      </c>
      <c r="BW22" s="11">
        <f>VLOOKUP('Start up budget'!$B$8,'Annual Reporting'!C38:AD38,22,FALSE)</f>
        <v>0</v>
      </c>
      <c r="BX22" s="11">
        <f>VLOOKUP('Start up budget'!$B$9,'Annual Reporting'!C38:AD38,22,FALSE)</f>
        <v>0</v>
      </c>
      <c r="BY22" s="11">
        <f>VLOOKUP('Start up budget'!$B$10,'Annual Reporting'!C38:AD38,22,FALSE)</f>
        <v>0</v>
      </c>
      <c r="BZ22" s="163">
        <f>VLOOKUP('Start up budget'!$B$11,'Annual Reporting'!C38:AD38,22,FALSE)</f>
        <v>0</v>
      </c>
      <c r="CA22" s="11">
        <f>VLOOKUP('Start up budget'!$B$6,'Annual Reporting'!C38:AD38,23,FALSE)</f>
        <v>0</v>
      </c>
      <c r="CB22" s="11">
        <f>VLOOKUP('Start up budget'!$B$7,'Annual Reporting'!C38:AD38,23,FALSE)</f>
        <v>0</v>
      </c>
      <c r="CC22" s="11">
        <f>VLOOKUP('Start up budget'!$B$8,'Annual Reporting'!C38:AD38,23,FALSE)</f>
        <v>0</v>
      </c>
      <c r="CD22" s="11">
        <f>VLOOKUP('Start up budget'!$B$9,'Annual Reporting'!C38:AD38,23,FALSE)</f>
        <v>0</v>
      </c>
      <c r="CE22" s="11">
        <f>VLOOKUP('Start up budget'!$B$10,'Annual Reporting'!C38:AD38,23,FALSE)</f>
        <v>0</v>
      </c>
      <c r="CF22" s="163">
        <f>VLOOKUP('Start up budget'!$B$11,'Annual Reporting'!C38:AD38,23,FALSE)</f>
        <v>0</v>
      </c>
    </row>
    <row r="23" spans="1:84" x14ac:dyDescent="0.35">
      <c r="A23" s="162">
        <f>VLOOKUP('Start up budget'!$B$6,'Annual Reporting'!C39:AD39,2,FALSE)</f>
        <v>0</v>
      </c>
      <c r="B23" s="11">
        <f>VLOOKUP('Start up budget'!$B$7,'Annual Reporting'!C39:AD39,2,FALSE)</f>
        <v>0</v>
      </c>
      <c r="C23" s="11">
        <f>VLOOKUP('Start up budget'!$B$8,'Annual Reporting'!C39:AD39,2,FALSE)</f>
        <v>0</v>
      </c>
      <c r="D23" s="11">
        <f>VLOOKUP('Start up budget'!$B$9,'Annual Reporting'!C39:AD39,2,FALSE)</f>
        <v>0</v>
      </c>
      <c r="E23" s="11">
        <f>VLOOKUP('Start up budget'!$B$10,'Annual Reporting'!C39:AD39,2,FALSE)</f>
        <v>0</v>
      </c>
      <c r="F23" s="163">
        <f>VLOOKUP('Start up budget'!$B$11,'Annual Reporting'!C39:AD39,2,FALSE)</f>
        <v>0</v>
      </c>
      <c r="G23" s="162">
        <f>VLOOKUP('Start up budget'!$B$6,'Annual Reporting'!C39:AD39,3,FALSE)</f>
        <v>0</v>
      </c>
      <c r="H23" s="11">
        <f>VLOOKUP('Start up budget'!$B$7,'Annual Reporting'!C39:AD39,3,FALSE)</f>
        <v>0</v>
      </c>
      <c r="I23" s="11">
        <f>VLOOKUP('Start up budget'!$B$8,'Annual Reporting'!C39:AD39,3,FALSE)</f>
        <v>0</v>
      </c>
      <c r="J23" s="11">
        <f>VLOOKUP('Start up budget'!$B$9,'Annual Reporting'!C39:AD39,3,FALSE)</f>
        <v>0</v>
      </c>
      <c r="K23" s="11">
        <f>VLOOKUP('Start up budget'!$B$10,'Annual Reporting'!C39:AD39,3,FALSE)</f>
        <v>0</v>
      </c>
      <c r="L23" s="163">
        <f>VLOOKUP('Start up budget'!$B$11,'Annual Reporting'!C39:AD39,3,FALSE)</f>
        <v>0</v>
      </c>
      <c r="M23" s="162">
        <f>VLOOKUP('Start up budget'!$B$6,'Annual Reporting'!C39:AD39,6,FALSE)</f>
        <v>0</v>
      </c>
      <c r="N23" s="11">
        <f>VLOOKUP('Start up budget'!$B$7,'Annual Reporting'!C39:AD39,6,FALSE)</f>
        <v>0</v>
      </c>
      <c r="O23" s="11">
        <f>VLOOKUP('Start up budget'!$B$8,'Annual Reporting'!C39:AD39,6,FALSE)</f>
        <v>0</v>
      </c>
      <c r="P23" s="11">
        <f>VLOOKUP('Start up budget'!$B$9,'Annual Reporting'!C39:AD39,6,FALSE)</f>
        <v>0</v>
      </c>
      <c r="Q23" s="11">
        <f>VLOOKUP('Start up budget'!$B$10,'Annual Reporting'!C39:AD39,6,FALSE)</f>
        <v>0</v>
      </c>
      <c r="R23" s="163">
        <f>VLOOKUP('Start up budget'!$B$11,'Annual Reporting'!C39:AD39,6,FALSE)</f>
        <v>0</v>
      </c>
      <c r="S23" s="162">
        <f>VLOOKUP('Start up budget'!$B$6,'Annual Reporting'!C39:AD39,7,FALSE)</f>
        <v>0</v>
      </c>
      <c r="T23" s="11">
        <f>VLOOKUP('Start up budget'!$B$7,'Annual Reporting'!C39:AD39,7,FALSE)</f>
        <v>0</v>
      </c>
      <c r="U23" s="11">
        <f>VLOOKUP('Start up budget'!$B$8,'Annual Reporting'!C39:AD39,7,FALSE)</f>
        <v>0</v>
      </c>
      <c r="V23" s="11">
        <f>VLOOKUP('Start up budget'!$B$9,'Annual Reporting'!C39:AD39,7,FALSE)</f>
        <v>0</v>
      </c>
      <c r="W23" s="11">
        <f>VLOOKUP('Start up budget'!$B$10,'Annual Reporting'!C39:AD39,7,FALSE)</f>
        <v>0</v>
      </c>
      <c r="X23" s="163">
        <f>VLOOKUP('Start up budget'!$B$11,'Annual Reporting'!C39:AD39,7,FALSE)</f>
        <v>0</v>
      </c>
      <c r="Y23" s="162">
        <f>VLOOKUP('Start up budget'!$B$6,'Annual Reporting'!C39:AD39,8,FALSE)</f>
        <v>0</v>
      </c>
      <c r="Z23" s="11">
        <f>VLOOKUP('Start up budget'!$B$7,'Annual Reporting'!C39:AD39,8,FALSE)</f>
        <v>0</v>
      </c>
      <c r="AA23" s="11">
        <f>VLOOKUP('Start up budget'!$B$8,'Annual Reporting'!C39:AD39,8,FALSE)</f>
        <v>0</v>
      </c>
      <c r="AB23" s="11">
        <f>VLOOKUP('Start up budget'!$B$9,'Annual Reporting'!C39:AD39,8,FALSE)</f>
        <v>0</v>
      </c>
      <c r="AC23" s="11">
        <f>VLOOKUP('Start up budget'!$B$10,'Annual Reporting'!C39:AD39,8,FALSE)</f>
        <v>0</v>
      </c>
      <c r="AD23" s="163">
        <f>VLOOKUP('Start up budget'!$B$11,'Annual Reporting'!C39:AD39,8,FALSE)</f>
        <v>0</v>
      </c>
      <c r="AE23" s="162">
        <f>VLOOKUP('Start up budget'!$B$6,'Annual Reporting'!C39:AD39,11,FALSE)</f>
        <v>0</v>
      </c>
      <c r="AF23" s="11">
        <f>VLOOKUP('Start up budget'!$B$7,'Annual Reporting'!C39:AD39,11,FALSE)</f>
        <v>0</v>
      </c>
      <c r="AG23" s="11">
        <f>VLOOKUP('Start up budget'!$B$8,'Annual Reporting'!C39:AD39,11,FALSE)</f>
        <v>0</v>
      </c>
      <c r="AH23" s="11">
        <f>VLOOKUP('Start up budget'!$B$9,'Annual Reporting'!C39:AD39,11,FALSE)</f>
        <v>0</v>
      </c>
      <c r="AI23" s="11">
        <f>VLOOKUP('Start up budget'!$B$10,'Annual Reporting'!C39:AD39,11,FALSE)</f>
        <v>0</v>
      </c>
      <c r="AJ23" s="163">
        <f>VLOOKUP('Start up budget'!$B$11,'Annual Reporting'!C39:AD39,11,FALSE)</f>
        <v>0</v>
      </c>
      <c r="AK23" s="162">
        <f>VLOOKUP('Start up budget'!$B$6,'Annual Reporting'!C39:AD39,12,FALSE)</f>
        <v>0</v>
      </c>
      <c r="AL23" s="11">
        <f>VLOOKUP('Start up budget'!$B$7,'Annual Reporting'!C39:AD39,12,FALSE)</f>
        <v>0</v>
      </c>
      <c r="AM23" s="11">
        <f>VLOOKUP('Start up budget'!$B$8,'Annual Reporting'!C39:AD39,12,FALSE)</f>
        <v>0</v>
      </c>
      <c r="AN23" s="11">
        <f>VLOOKUP('Start up budget'!$B$9,'Annual Reporting'!C39:AD39,12,FALSE)</f>
        <v>0</v>
      </c>
      <c r="AO23" s="11">
        <f>VLOOKUP('Start up budget'!$B$10,'Annual Reporting'!C39:AD39,12,FALSE)</f>
        <v>0</v>
      </c>
      <c r="AP23" s="163">
        <f>VLOOKUP('Start up budget'!$B$11,'Annual Reporting'!C39:AD39,12,FALSE)</f>
        <v>0</v>
      </c>
      <c r="AQ23" s="162">
        <f>VLOOKUP('Start up budget'!$B$6,'Annual Reporting'!C39:AD39,13,FALSE)</f>
        <v>0</v>
      </c>
      <c r="AR23" s="11">
        <f>VLOOKUP('Start up budget'!$B$7,'Annual Reporting'!C39:AD39,13,FALSE)</f>
        <v>0</v>
      </c>
      <c r="AS23" s="11">
        <f>VLOOKUP('Start up budget'!$B$8,'Annual Reporting'!C39:AD39,13,FALSE)</f>
        <v>0</v>
      </c>
      <c r="AT23" s="11">
        <f>VLOOKUP('Start up budget'!$B$9,'Annual Reporting'!C39:AD39,13,FALSE)</f>
        <v>0</v>
      </c>
      <c r="AU23" s="11">
        <f>VLOOKUP('Start up budget'!$B$10,'Annual Reporting'!C39:AD39,13,FALSE)</f>
        <v>0</v>
      </c>
      <c r="AV23" s="163">
        <f>VLOOKUP('Start up budget'!$B$11,'Annual Reporting'!C39:AD39,13,FALSE)</f>
        <v>0</v>
      </c>
      <c r="AW23" s="162">
        <f>VLOOKUP('Start up budget'!$B$6,'Annual Reporting'!C39:AD39,16,FALSE)</f>
        <v>0</v>
      </c>
      <c r="AX23" s="11">
        <f>VLOOKUP('Start up budget'!$B$7,'Annual Reporting'!C39:AD39,16,FALSE)</f>
        <v>0</v>
      </c>
      <c r="AY23" s="11">
        <f>VLOOKUP('Start up budget'!$B$8,'Annual Reporting'!C39:AD39,16,FALSE)</f>
        <v>0</v>
      </c>
      <c r="AZ23" s="11">
        <f>VLOOKUP('Start up budget'!$B$9,'Annual Reporting'!C39:AD39,16,FALSE)</f>
        <v>0</v>
      </c>
      <c r="BA23" s="11">
        <f>VLOOKUP('Start up budget'!$B$10,'Annual Reporting'!C39:AD39,16,FALSE)</f>
        <v>0</v>
      </c>
      <c r="BB23" s="163">
        <f>VLOOKUP('Start up budget'!$B$11,'Annual Reporting'!C39:AD39,16,FALSE)</f>
        <v>0</v>
      </c>
      <c r="BC23" s="162">
        <f>VLOOKUP('Start up budget'!$B$6,'Annual Reporting'!C39:AD39,17,FALSE)</f>
        <v>0</v>
      </c>
      <c r="BD23" s="11">
        <f>VLOOKUP('Start up budget'!$B$7,'Annual Reporting'!C39:AD39,17,FALSE)</f>
        <v>0</v>
      </c>
      <c r="BE23" s="11">
        <f>VLOOKUP('Start up budget'!$B$8,'Annual Reporting'!C39:AD39,17,FALSE)</f>
        <v>0</v>
      </c>
      <c r="BF23" s="11">
        <f>VLOOKUP('Start up budget'!$B$9,'Annual Reporting'!C39:AD39,17,FALSE)</f>
        <v>0</v>
      </c>
      <c r="BG23" s="11">
        <f>VLOOKUP('Start up budget'!$B$10,'Annual Reporting'!C39:AD39,17,FALSE)</f>
        <v>0</v>
      </c>
      <c r="BH23" s="163">
        <f>VLOOKUP('Start up budget'!$B$11,'Annual Reporting'!C39:AD39,17,FALSE)</f>
        <v>0</v>
      </c>
      <c r="BI23" s="162">
        <f>VLOOKUP('Start up budget'!$B$6,'Annual Reporting'!C39:AD39,18,FALSE)</f>
        <v>0</v>
      </c>
      <c r="BJ23" s="11">
        <f>VLOOKUP('Start up budget'!$B$7,'Annual Reporting'!C39:AD39,18,FALSE)</f>
        <v>0</v>
      </c>
      <c r="BK23" s="11">
        <f>VLOOKUP('Start up budget'!$B$8,'Annual Reporting'!C39:AD39,18,FALSE)</f>
        <v>0</v>
      </c>
      <c r="BL23" s="11">
        <f>VLOOKUP('Start up budget'!$B$9,'Annual Reporting'!C39:AD39,18,FALSE)</f>
        <v>0</v>
      </c>
      <c r="BM23" s="11">
        <f>VLOOKUP('Start up budget'!$B$10,'Annual Reporting'!C39:AD39,18,FALSE)</f>
        <v>0</v>
      </c>
      <c r="BN23" s="163">
        <f>VLOOKUP('Start up budget'!$B$11,'Annual Reporting'!C39:AD39,18,FALSE)</f>
        <v>0</v>
      </c>
      <c r="BO23" s="162">
        <f>VLOOKUP('Start up budget'!$B$6,'Annual Reporting'!C39:AD39,21,FALSE)</f>
        <v>0</v>
      </c>
      <c r="BP23" s="11">
        <f>VLOOKUP('Start up budget'!$B$7,'Annual Reporting'!C39:AD39,21,FALSE)</f>
        <v>0</v>
      </c>
      <c r="BQ23" s="11">
        <f>VLOOKUP('Start up budget'!$B$8,'Annual Reporting'!C39:AD39,21,FALSE)</f>
        <v>0</v>
      </c>
      <c r="BR23" s="11">
        <f>VLOOKUP('Start up budget'!$B$9,'Annual Reporting'!C39:AD39,21,FALSE)</f>
        <v>0</v>
      </c>
      <c r="BS23" s="11">
        <f>VLOOKUP('Start up budget'!$B$10,'Annual Reporting'!C39:AD39,21,FALSE)</f>
        <v>0</v>
      </c>
      <c r="BT23" s="163">
        <f>VLOOKUP('Start up budget'!$B$11,'Annual Reporting'!C39:AD39,21,FALSE)</f>
        <v>0</v>
      </c>
      <c r="BU23" s="162">
        <f>VLOOKUP('Start up budget'!$B$6,'Annual Reporting'!C39:AD39,22,FALSE)</f>
        <v>0</v>
      </c>
      <c r="BV23" s="11">
        <f>VLOOKUP('Start up budget'!$B$7,'Annual Reporting'!C39:AD39,22,FALSE)</f>
        <v>0</v>
      </c>
      <c r="BW23" s="11">
        <f>VLOOKUP('Start up budget'!$B$8,'Annual Reporting'!C39:AD39,22,FALSE)</f>
        <v>0</v>
      </c>
      <c r="BX23" s="11">
        <f>VLOOKUP('Start up budget'!$B$9,'Annual Reporting'!C39:AD39,22,FALSE)</f>
        <v>0</v>
      </c>
      <c r="BY23" s="11">
        <f>VLOOKUP('Start up budget'!$B$10,'Annual Reporting'!C39:AD39,22,FALSE)</f>
        <v>0</v>
      </c>
      <c r="BZ23" s="163">
        <f>VLOOKUP('Start up budget'!$B$11,'Annual Reporting'!C39:AD39,22,FALSE)</f>
        <v>0</v>
      </c>
      <c r="CA23" s="11">
        <f>VLOOKUP('Start up budget'!$B$6,'Annual Reporting'!C39:AD39,23,FALSE)</f>
        <v>0</v>
      </c>
      <c r="CB23" s="11">
        <f>VLOOKUP('Start up budget'!$B$7,'Annual Reporting'!C39:AD39,23,FALSE)</f>
        <v>0</v>
      </c>
      <c r="CC23" s="11">
        <f>VLOOKUP('Start up budget'!$B$8,'Annual Reporting'!C39:AD39,23,FALSE)</f>
        <v>0</v>
      </c>
      <c r="CD23" s="11">
        <f>VLOOKUP('Start up budget'!$B$9,'Annual Reporting'!C39:AD39,23,FALSE)</f>
        <v>0</v>
      </c>
      <c r="CE23" s="11">
        <f>VLOOKUP('Start up budget'!$B$10,'Annual Reporting'!C39:AD39,23,FALSE)</f>
        <v>0</v>
      </c>
      <c r="CF23" s="163">
        <f>VLOOKUP('Start up budget'!$B$11,'Annual Reporting'!C39:AD39,23,FALSE)</f>
        <v>0</v>
      </c>
    </row>
    <row r="24" spans="1:84" x14ac:dyDescent="0.35">
      <c r="A24" s="162">
        <f>VLOOKUP('Start up budget'!$B$6,'Annual Reporting'!C40:AD40,2,FALSE)</f>
        <v>0</v>
      </c>
      <c r="B24" s="11">
        <f>VLOOKUP('Start up budget'!$B$7,'Annual Reporting'!C40:AD40,2,FALSE)</f>
        <v>0</v>
      </c>
      <c r="C24" s="11">
        <f>VLOOKUP('Start up budget'!$B$8,'Annual Reporting'!C40:AD40,2,FALSE)</f>
        <v>0</v>
      </c>
      <c r="D24" s="11">
        <f>VLOOKUP('Start up budget'!$B$9,'Annual Reporting'!C40:AD40,2,FALSE)</f>
        <v>0</v>
      </c>
      <c r="E24" s="11">
        <f>VLOOKUP('Start up budget'!$B$10,'Annual Reporting'!C40:AD40,2,FALSE)</f>
        <v>0</v>
      </c>
      <c r="F24" s="163">
        <f>VLOOKUP('Start up budget'!$B$11,'Annual Reporting'!C40:AD40,2,FALSE)</f>
        <v>0</v>
      </c>
      <c r="G24" s="162">
        <f>VLOOKUP('Start up budget'!$B$6,'Annual Reporting'!C40:AD40,3,FALSE)</f>
        <v>0</v>
      </c>
      <c r="H24" s="11">
        <f>VLOOKUP('Start up budget'!$B$7,'Annual Reporting'!C40:AD40,3,FALSE)</f>
        <v>0</v>
      </c>
      <c r="I24" s="11">
        <f>VLOOKUP('Start up budget'!$B$8,'Annual Reporting'!C40:AD40,3,FALSE)</f>
        <v>0</v>
      </c>
      <c r="J24" s="11">
        <f>VLOOKUP('Start up budget'!$B$9,'Annual Reporting'!C40:AD40,3,FALSE)</f>
        <v>0</v>
      </c>
      <c r="K24" s="11">
        <f>VLOOKUP('Start up budget'!$B$10,'Annual Reporting'!C40:AD40,3,FALSE)</f>
        <v>0</v>
      </c>
      <c r="L24" s="163">
        <f>VLOOKUP('Start up budget'!$B$11,'Annual Reporting'!C40:AD40,3,FALSE)</f>
        <v>0</v>
      </c>
      <c r="M24" s="162">
        <f>VLOOKUP('Start up budget'!$B$6,'Annual Reporting'!C40:AD40,6,FALSE)</f>
        <v>0</v>
      </c>
      <c r="N24" s="11">
        <f>VLOOKUP('Start up budget'!$B$7,'Annual Reporting'!C40:AD40,6,FALSE)</f>
        <v>0</v>
      </c>
      <c r="O24" s="11">
        <f>VLOOKUP('Start up budget'!$B$8,'Annual Reporting'!C40:AD40,6,FALSE)</f>
        <v>0</v>
      </c>
      <c r="P24" s="11">
        <f>VLOOKUP('Start up budget'!$B$9,'Annual Reporting'!C40:AD40,6,FALSE)</f>
        <v>0</v>
      </c>
      <c r="Q24" s="11">
        <f>VLOOKUP('Start up budget'!$B$10,'Annual Reporting'!C40:AD40,6,FALSE)</f>
        <v>0</v>
      </c>
      <c r="R24" s="163">
        <f>VLOOKUP('Start up budget'!$B$11,'Annual Reporting'!C40:AD40,6,FALSE)</f>
        <v>0</v>
      </c>
      <c r="S24" s="162">
        <f>VLOOKUP('Start up budget'!$B$6,'Annual Reporting'!C40:AD40,7,FALSE)</f>
        <v>0</v>
      </c>
      <c r="T24" s="11">
        <f>VLOOKUP('Start up budget'!$B$7,'Annual Reporting'!C40:AD40,7,FALSE)</f>
        <v>0</v>
      </c>
      <c r="U24" s="11">
        <f>VLOOKUP('Start up budget'!$B$8,'Annual Reporting'!C40:AD40,7,FALSE)</f>
        <v>0</v>
      </c>
      <c r="V24" s="11">
        <f>VLOOKUP('Start up budget'!$B$9,'Annual Reporting'!C40:AD40,7,FALSE)</f>
        <v>0</v>
      </c>
      <c r="W24" s="11">
        <f>VLOOKUP('Start up budget'!$B$10,'Annual Reporting'!C40:AD40,7,FALSE)</f>
        <v>0</v>
      </c>
      <c r="X24" s="163">
        <f>VLOOKUP('Start up budget'!$B$11,'Annual Reporting'!C40:AD40,7,FALSE)</f>
        <v>0</v>
      </c>
      <c r="Y24" s="162">
        <f>VLOOKUP('Start up budget'!$B$6,'Annual Reporting'!C40:AD40,8,FALSE)</f>
        <v>0</v>
      </c>
      <c r="Z24" s="11">
        <f>VLOOKUP('Start up budget'!$B$7,'Annual Reporting'!C40:AD40,8,FALSE)</f>
        <v>0</v>
      </c>
      <c r="AA24" s="11">
        <f>VLOOKUP('Start up budget'!$B$8,'Annual Reporting'!C40:AD40,8,FALSE)</f>
        <v>0</v>
      </c>
      <c r="AB24" s="11">
        <f>VLOOKUP('Start up budget'!$B$9,'Annual Reporting'!C40:AD40,8,FALSE)</f>
        <v>0</v>
      </c>
      <c r="AC24" s="11">
        <f>VLOOKUP('Start up budget'!$B$10,'Annual Reporting'!C40:AD40,8,FALSE)</f>
        <v>0</v>
      </c>
      <c r="AD24" s="163">
        <f>VLOOKUP('Start up budget'!$B$11,'Annual Reporting'!C40:AD40,8,FALSE)</f>
        <v>0</v>
      </c>
      <c r="AE24" s="162">
        <f>VLOOKUP('Start up budget'!$B$6,'Annual Reporting'!C40:AD40,11,FALSE)</f>
        <v>0</v>
      </c>
      <c r="AF24" s="11">
        <f>VLOOKUP('Start up budget'!$B$7,'Annual Reporting'!C40:AD40,11,FALSE)</f>
        <v>0</v>
      </c>
      <c r="AG24" s="11">
        <f>VLOOKUP('Start up budget'!$B$8,'Annual Reporting'!C40:AD40,11,FALSE)</f>
        <v>0</v>
      </c>
      <c r="AH24" s="11">
        <f>VLOOKUP('Start up budget'!$B$9,'Annual Reporting'!C40:AD40,11,FALSE)</f>
        <v>0</v>
      </c>
      <c r="AI24" s="11">
        <f>VLOOKUP('Start up budget'!$B$10,'Annual Reporting'!C40:AD40,11,FALSE)</f>
        <v>0</v>
      </c>
      <c r="AJ24" s="163">
        <f>VLOOKUP('Start up budget'!$B$11,'Annual Reporting'!C40:AD40,11,FALSE)</f>
        <v>0</v>
      </c>
      <c r="AK24" s="162">
        <f>VLOOKUP('Start up budget'!$B$6,'Annual Reporting'!C40:AD40,12,FALSE)</f>
        <v>0</v>
      </c>
      <c r="AL24" s="11">
        <f>VLOOKUP('Start up budget'!$B$7,'Annual Reporting'!C40:AD40,12,FALSE)</f>
        <v>0</v>
      </c>
      <c r="AM24" s="11">
        <f>VLOOKUP('Start up budget'!$B$8,'Annual Reporting'!C40:AD40,12,FALSE)</f>
        <v>0</v>
      </c>
      <c r="AN24" s="11">
        <f>VLOOKUP('Start up budget'!$B$9,'Annual Reporting'!C40:AD40,12,FALSE)</f>
        <v>0</v>
      </c>
      <c r="AO24" s="11">
        <f>VLOOKUP('Start up budget'!$B$10,'Annual Reporting'!C40:AD40,12,FALSE)</f>
        <v>0</v>
      </c>
      <c r="AP24" s="163">
        <f>VLOOKUP('Start up budget'!$B$11,'Annual Reporting'!C40:AD40,12,FALSE)</f>
        <v>0</v>
      </c>
      <c r="AQ24" s="162">
        <f>VLOOKUP('Start up budget'!$B$6,'Annual Reporting'!C40:AD40,13,FALSE)</f>
        <v>0</v>
      </c>
      <c r="AR24" s="11">
        <f>VLOOKUP('Start up budget'!$B$7,'Annual Reporting'!C40:AD40,13,FALSE)</f>
        <v>0</v>
      </c>
      <c r="AS24" s="11">
        <f>VLOOKUP('Start up budget'!$B$8,'Annual Reporting'!C40:AD40,13,FALSE)</f>
        <v>0</v>
      </c>
      <c r="AT24" s="11">
        <f>VLOOKUP('Start up budget'!$B$9,'Annual Reporting'!C40:AD40,13,FALSE)</f>
        <v>0</v>
      </c>
      <c r="AU24" s="11">
        <f>VLOOKUP('Start up budget'!$B$10,'Annual Reporting'!C40:AD40,13,FALSE)</f>
        <v>0</v>
      </c>
      <c r="AV24" s="163">
        <f>VLOOKUP('Start up budget'!$B$11,'Annual Reporting'!C40:AD40,13,FALSE)</f>
        <v>0</v>
      </c>
      <c r="AW24" s="162">
        <f>VLOOKUP('Start up budget'!$B$6,'Annual Reporting'!C40:AD40,16,FALSE)</f>
        <v>0</v>
      </c>
      <c r="AX24" s="11">
        <f>VLOOKUP('Start up budget'!$B$7,'Annual Reporting'!C40:AD40,16,FALSE)</f>
        <v>0</v>
      </c>
      <c r="AY24" s="11">
        <f>VLOOKUP('Start up budget'!$B$8,'Annual Reporting'!C40:AD40,16,FALSE)</f>
        <v>0</v>
      </c>
      <c r="AZ24" s="11">
        <f>VLOOKUP('Start up budget'!$B$9,'Annual Reporting'!C40:AD40,16,FALSE)</f>
        <v>0</v>
      </c>
      <c r="BA24" s="11">
        <f>VLOOKUP('Start up budget'!$B$10,'Annual Reporting'!C40:AD40,16,FALSE)</f>
        <v>0</v>
      </c>
      <c r="BB24" s="163">
        <f>VLOOKUP('Start up budget'!$B$11,'Annual Reporting'!C40:AD40,16,FALSE)</f>
        <v>0</v>
      </c>
      <c r="BC24" s="162">
        <f>VLOOKUP('Start up budget'!$B$6,'Annual Reporting'!C40:AD40,17,FALSE)</f>
        <v>0</v>
      </c>
      <c r="BD24" s="11">
        <f>VLOOKUP('Start up budget'!$B$7,'Annual Reporting'!C40:AD40,17,FALSE)</f>
        <v>0</v>
      </c>
      <c r="BE24" s="11">
        <f>VLOOKUP('Start up budget'!$B$8,'Annual Reporting'!C40:AD40,17,FALSE)</f>
        <v>0</v>
      </c>
      <c r="BF24" s="11">
        <f>VLOOKUP('Start up budget'!$B$9,'Annual Reporting'!C40:AD40,17,FALSE)</f>
        <v>0</v>
      </c>
      <c r="BG24" s="11">
        <f>VLOOKUP('Start up budget'!$B$10,'Annual Reporting'!C40:AD40,17,FALSE)</f>
        <v>0</v>
      </c>
      <c r="BH24" s="163">
        <f>VLOOKUP('Start up budget'!$B$11,'Annual Reporting'!C40:AD40,17,FALSE)</f>
        <v>0</v>
      </c>
      <c r="BI24" s="162">
        <f>VLOOKUP('Start up budget'!$B$6,'Annual Reporting'!C40:AD40,18,FALSE)</f>
        <v>0</v>
      </c>
      <c r="BJ24" s="11">
        <f>VLOOKUP('Start up budget'!$B$7,'Annual Reporting'!C40:AD40,18,FALSE)</f>
        <v>0</v>
      </c>
      <c r="BK24" s="11">
        <f>VLOOKUP('Start up budget'!$B$8,'Annual Reporting'!C40:AD40,18,FALSE)</f>
        <v>0</v>
      </c>
      <c r="BL24" s="11">
        <f>VLOOKUP('Start up budget'!$B$9,'Annual Reporting'!C40:AD40,18,FALSE)</f>
        <v>0</v>
      </c>
      <c r="BM24" s="11">
        <f>VLOOKUP('Start up budget'!$B$10,'Annual Reporting'!C40:AD40,18,FALSE)</f>
        <v>0</v>
      </c>
      <c r="BN24" s="163">
        <f>VLOOKUP('Start up budget'!$B$11,'Annual Reporting'!C40:AD40,18,FALSE)</f>
        <v>0</v>
      </c>
      <c r="BO24" s="162">
        <f>VLOOKUP('Start up budget'!$B$6,'Annual Reporting'!C40:AD40,21,FALSE)</f>
        <v>0</v>
      </c>
      <c r="BP24" s="11">
        <f>VLOOKUP('Start up budget'!$B$7,'Annual Reporting'!C40:AD40,21,FALSE)</f>
        <v>0</v>
      </c>
      <c r="BQ24" s="11">
        <f>VLOOKUP('Start up budget'!$B$8,'Annual Reporting'!C40:AD40,21,FALSE)</f>
        <v>0</v>
      </c>
      <c r="BR24" s="11">
        <f>VLOOKUP('Start up budget'!$B$9,'Annual Reporting'!C40:AD40,21,FALSE)</f>
        <v>0</v>
      </c>
      <c r="BS24" s="11">
        <f>VLOOKUP('Start up budget'!$B$10,'Annual Reporting'!C40:AD40,21,FALSE)</f>
        <v>0</v>
      </c>
      <c r="BT24" s="163">
        <f>VLOOKUP('Start up budget'!$B$11,'Annual Reporting'!C40:AD40,21,FALSE)</f>
        <v>0</v>
      </c>
      <c r="BU24" s="162">
        <f>VLOOKUP('Start up budget'!$B$6,'Annual Reporting'!C40:AD40,22,FALSE)</f>
        <v>0</v>
      </c>
      <c r="BV24" s="11">
        <f>VLOOKUP('Start up budget'!$B$7,'Annual Reporting'!C40:AD40,22,FALSE)</f>
        <v>0</v>
      </c>
      <c r="BW24" s="11">
        <f>VLOOKUP('Start up budget'!$B$8,'Annual Reporting'!C40:AD40,22,FALSE)</f>
        <v>0</v>
      </c>
      <c r="BX24" s="11">
        <f>VLOOKUP('Start up budget'!$B$9,'Annual Reporting'!C40:AD40,22,FALSE)</f>
        <v>0</v>
      </c>
      <c r="BY24" s="11">
        <f>VLOOKUP('Start up budget'!$B$10,'Annual Reporting'!C40:AD40,22,FALSE)</f>
        <v>0</v>
      </c>
      <c r="BZ24" s="163">
        <f>VLOOKUP('Start up budget'!$B$11,'Annual Reporting'!C40:AD40,22,FALSE)</f>
        <v>0</v>
      </c>
      <c r="CA24" s="11">
        <f>VLOOKUP('Start up budget'!$B$6,'Annual Reporting'!C40:AD40,23,FALSE)</f>
        <v>0</v>
      </c>
      <c r="CB24" s="11">
        <f>VLOOKUP('Start up budget'!$B$7,'Annual Reporting'!C40:AD40,23,FALSE)</f>
        <v>0</v>
      </c>
      <c r="CC24" s="11">
        <f>VLOOKUP('Start up budget'!$B$8,'Annual Reporting'!C40:AD40,23,FALSE)</f>
        <v>0</v>
      </c>
      <c r="CD24" s="11">
        <f>VLOOKUP('Start up budget'!$B$9,'Annual Reporting'!C40:AD40,23,FALSE)</f>
        <v>0</v>
      </c>
      <c r="CE24" s="11">
        <f>VLOOKUP('Start up budget'!$B$10,'Annual Reporting'!C40:AD40,23,FALSE)</f>
        <v>0</v>
      </c>
      <c r="CF24" s="163">
        <f>VLOOKUP('Start up budget'!$B$11,'Annual Reporting'!C40:AD40,23,FALSE)</f>
        <v>0</v>
      </c>
    </row>
    <row r="25" spans="1:84" x14ac:dyDescent="0.35">
      <c r="A25" s="162" t="e">
        <f>VLOOKUP('Start up budget'!$B$6,'Annual Reporting'!C41:AD41,2,FALSE)</f>
        <v>#N/A</v>
      </c>
      <c r="B25" s="11" t="e">
        <f>VLOOKUP('Start up budget'!$B$7,'Annual Reporting'!C41:AD41,2,FALSE)</f>
        <v>#N/A</v>
      </c>
      <c r="C25" s="11" t="e">
        <f>VLOOKUP('Start up budget'!$B$8,'Annual Reporting'!C41:AD41,2,FALSE)</f>
        <v>#N/A</v>
      </c>
      <c r="D25" s="11" t="e">
        <f>VLOOKUP('Start up budget'!$B$9,'Annual Reporting'!C41:AD41,2,FALSE)</f>
        <v>#N/A</v>
      </c>
      <c r="E25" s="11" t="e">
        <f>VLOOKUP('Start up budget'!$B$10,'Annual Reporting'!C41:AD41,2,FALSE)</f>
        <v>#N/A</v>
      </c>
      <c r="F25" s="163" t="e">
        <f>VLOOKUP('Start up budget'!$B$11,'Annual Reporting'!C41:AD41,2,FALSE)</f>
        <v>#N/A</v>
      </c>
      <c r="G25" s="162" t="e">
        <f>VLOOKUP('Start up budget'!$B$6,'Annual Reporting'!C41:AD41,3,FALSE)</f>
        <v>#N/A</v>
      </c>
      <c r="H25" s="11" t="e">
        <f>VLOOKUP('Start up budget'!$B$7,'Annual Reporting'!C41:AD41,3,FALSE)</f>
        <v>#N/A</v>
      </c>
      <c r="I25" s="11" t="e">
        <f>VLOOKUP('Start up budget'!$B$8,'Annual Reporting'!C41:AD41,3,FALSE)</f>
        <v>#N/A</v>
      </c>
      <c r="J25" s="11" t="e">
        <f>VLOOKUP('Start up budget'!$B$9,'Annual Reporting'!C41:AD41,3,FALSE)</f>
        <v>#N/A</v>
      </c>
      <c r="K25" s="11" t="e">
        <f>VLOOKUP('Start up budget'!$B$10,'Annual Reporting'!C41:AD41,3,FALSE)</f>
        <v>#N/A</v>
      </c>
      <c r="L25" s="163" t="e">
        <f>VLOOKUP('Start up budget'!$B$11,'Annual Reporting'!C41:AD41,3,FALSE)</f>
        <v>#N/A</v>
      </c>
      <c r="M25" s="162" t="e">
        <f>VLOOKUP('Start up budget'!$B$6,'Annual Reporting'!C41:AD41,6,FALSE)</f>
        <v>#N/A</v>
      </c>
      <c r="N25" s="11" t="e">
        <f>VLOOKUP('Start up budget'!$B$7,'Annual Reporting'!C41:AD41,6,FALSE)</f>
        <v>#N/A</v>
      </c>
      <c r="O25" s="11" t="e">
        <f>VLOOKUP('Start up budget'!$B$8,'Annual Reporting'!C41:AD41,6,FALSE)</f>
        <v>#N/A</v>
      </c>
      <c r="P25" s="11" t="e">
        <f>VLOOKUP('Start up budget'!$B$9,'Annual Reporting'!C41:AD41,6,FALSE)</f>
        <v>#N/A</v>
      </c>
      <c r="Q25" s="11" t="e">
        <f>VLOOKUP('Start up budget'!$B$10,'Annual Reporting'!C41:AD41,6,FALSE)</f>
        <v>#N/A</v>
      </c>
      <c r="R25" s="163" t="e">
        <f>VLOOKUP('Start up budget'!$B$11,'Annual Reporting'!C41:AD41,6,FALSE)</f>
        <v>#N/A</v>
      </c>
      <c r="S25" s="162" t="e">
        <f>VLOOKUP('Start up budget'!$B$6,'Annual Reporting'!C41:AD41,7,FALSE)</f>
        <v>#N/A</v>
      </c>
      <c r="T25" s="11" t="e">
        <f>VLOOKUP('Start up budget'!$B$7,'Annual Reporting'!C41:AD41,7,FALSE)</f>
        <v>#N/A</v>
      </c>
      <c r="U25" s="11" t="e">
        <f>VLOOKUP('Start up budget'!$B$8,'Annual Reporting'!C41:AD41,7,FALSE)</f>
        <v>#N/A</v>
      </c>
      <c r="V25" s="11" t="e">
        <f>VLOOKUP('Start up budget'!$B$9,'Annual Reporting'!C41:AD41,7,FALSE)</f>
        <v>#N/A</v>
      </c>
      <c r="W25" s="11" t="e">
        <f>VLOOKUP('Start up budget'!$B$10,'Annual Reporting'!C41:AD41,7,FALSE)</f>
        <v>#N/A</v>
      </c>
      <c r="X25" s="163" t="e">
        <f>VLOOKUP('Start up budget'!$B$11,'Annual Reporting'!C41:AD41,7,FALSE)</f>
        <v>#N/A</v>
      </c>
      <c r="Y25" s="162" t="e">
        <f>VLOOKUP('Start up budget'!$B$6,'Annual Reporting'!C41:AD41,8,FALSE)</f>
        <v>#N/A</v>
      </c>
      <c r="Z25" s="11" t="e">
        <f>VLOOKUP('Start up budget'!$B$7,'Annual Reporting'!C41:AD41,8,FALSE)</f>
        <v>#N/A</v>
      </c>
      <c r="AA25" s="11" t="e">
        <f>VLOOKUP('Start up budget'!$B$8,'Annual Reporting'!C41:AD41,8,FALSE)</f>
        <v>#N/A</v>
      </c>
      <c r="AB25" s="11" t="e">
        <f>VLOOKUP('Start up budget'!$B$9,'Annual Reporting'!C41:AD41,8,FALSE)</f>
        <v>#N/A</v>
      </c>
      <c r="AC25" s="11" t="e">
        <f>VLOOKUP('Start up budget'!$B$10,'Annual Reporting'!C41:AD41,8,FALSE)</f>
        <v>#N/A</v>
      </c>
      <c r="AD25" s="163" t="e">
        <f>VLOOKUP('Start up budget'!$B$11,'Annual Reporting'!C41:AD41,8,FALSE)</f>
        <v>#N/A</v>
      </c>
      <c r="AE25" s="162" t="e">
        <f>VLOOKUP('Start up budget'!$B$6,'Annual Reporting'!C41:AD41,11,FALSE)</f>
        <v>#N/A</v>
      </c>
      <c r="AF25" s="11" t="e">
        <f>VLOOKUP('Start up budget'!$B$7,'Annual Reporting'!C41:AD41,11,FALSE)</f>
        <v>#N/A</v>
      </c>
      <c r="AG25" s="11" t="e">
        <f>VLOOKUP('Start up budget'!$B$8,'Annual Reporting'!C41:AD41,11,FALSE)</f>
        <v>#N/A</v>
      </c>
      <c r="AH25" s="11" t="e">
        <f>VLOOKUP('Start up budget'!$B$9,'Annual Reporting'!C41:AD41,11,FALSE)</f>
        <v>#N/A</v>
      </c>
      <c r="AI25" s="11" t="e">
        <f>VLOOKUP('Start up budget'!$B$10,'Annual Reporting'!C41:AD41,11,FALSE)</f>
        <v>#N/A</v>
      </c>
      <c r="AJ25" s="163" t="e">
        <f>VLOOKUP('Start up budget'!$B$11,'Annual Reporting'!C41:AD41,11,FALSE)</f>
        <v>#N/A</v>
      </c>
      <c r="AK25" s="162" t="e">
        <f>VLOOKUP('Start up budget'!$B$6,'Annual Reporting'!C41:AD41,12,FALSE)</f>
        <v>#N/A</v>
      </c>
      <c r="AL25" s="11" t="e">
        <f>VLOOKUP('Start up budget'!$B$7,'Annual Reporting'!C41:AD41,12,FALSE)</f>
        <v>#N/A</v>
      </c>
      <c r="AM25" s="11" t="e">
        <f>VLOOKUP('Start up budget'!$B$8,'Annual Reporting'!C41:AD41,12,FALSE)</f>
        <v>#N/A</v>
      </c>
      <c r="AN25" s="11" t="e">
        <f>VLOOKUP('Start up budget'!$B$9,'Annual Reporting'!C41:AD41,12,FALSE)</f>
        <v>#N/A</v>
      </c>
      <c r="AO25" s="11" t="e">
        <f>VLOOKUP('Start up budget'!$B$10,'Annual Reporting'!C41:AD41,12,FALSE)</f>
        <v>#N/A</v>
      </c>
      <c r="AP25" s="163" t="e">
        <f>VLOOKUP('Start up budget'!$B$11,'Annual Reporting'!C41:AD41,12,FALSE)</f>
        <v>#N/A</v>
      </c>
      <c r="AQ25" s="162" t="e">
        <f>VLOOKUP('Start up budget'!$B$6,'Annual Reporting'!C41:AD41,13,FALSE)</f>
        <v>#N/A</v>
      </c>
      <c r="AR25" s="11" t="e">
        <f>VLOOKUP('Start up budget'!$B$7,'Annual Reporting'!C41:AD41,13,FALSE)</f>
        <v>#N/A</v>
      </c>
      <c r="AS25" s="11" t="e">
        <f>VLOOKUP('Start up budget'!$B$8,'Annual Reporting'!C41:AD41,13,FALSE)</f>
        <v>#N/A</v>
      </c>
      <c r="AT25" s="11" t="e">
        <f>VLOOKUP('Start up budget'!$B$9,'Annual Reporting'!C41:AD41,13,FALSE)</f>
        <v>#N/A</v>
      </c>
      <c r="AU25" s="11" t="e">
        <f>VLOOKUP('Start up budget'!$B$10,'Annual Reporting'!C41:AD41,13,FALSE)</f>
        <v>#N/A</v>
      </c>
      <c r="AV25" s="163" t="e">
        <f>VLOOKUP('Start up budget'!$B$11,'Annual Reporting'!C41:AD41,13,FALSE)</f>
        <v>#N/A</v>
      </c>
      <c r="AW25" s="162" t="e">
        <f>VLOOKUP('Start up budget'!$B$6,'Annual Reporting'!C41:AD41,16,FALSE)</f>
        <v>#N/A</v>
      </c>
      <c r="AX25" s="11" t="e">
        <f>VLOOKUP('Start up budget'!$B$7,'Annual Reporting'!C41:AD41,16,FALSE)</f>
        <v>#N/A</v>
      </c>
      <c r="AY25" s="11" t="e">
        <f>VLOOKUP('Start up budget'!$B$8,'Annual Reporting'!C41:AD41,16,FALSE)</f>
        <v>#N/A</v>
      </c>
      <c r="AZ25" s="11" t="e">
        <f>VLOOKUP('Start up budget'!$B$9,'Annual Reporting'!C41:AD41,16,FALSE)</f>
        <v>#N/A</v>
      </c>
      <c r="BA25" s="11" t="e">
        <f>VLOOKUP('Start up budget'!$B$10,'Annual Reporting'!C41:AD41,16,FALSE)</f>
        <v>#N/A</v>
      </c>
      <c r="BB25" s="163" t="e">
        <f>VLOOKUP('Start up budget'!$B$11,'Annual Reporting'!C41:AD41,16,FALSE)</f>
        <v>#N/A</v>
      </c>
      <c r="BC25" s="162" t="e">
        <f>VLOOKUP('Start up budget'!$B$6,'Annual Reporting'!C41:AD41,17,FALSE)</f>
        <v>#N/A</v>
      </c>
      <c r="BD25" s="11" t="e">
        <f>VLOOKUP('Start up budget'!$B$7,'Annual Reporting'!C41:AD41,17,FALSE)</f>
        <v>#N/A</v>
      </c>
      <c r="BE25" s="11" t="e">
        <f>VLOOKUP('Start up budget'!$B$8,'Annual Reporting'!C41:AD41,17,FALSE)</f>
        <v>#N/A</v>
      </c>
      <c r="BF25" s="11" t="e">
        <f>VLOOKUP('Start up budget'!$B$9,'Annual Reporting'!C41:AD41,17,FALSE)</f>
        <v>#N/A</v>
      </c>
      <c r="BG25" s="11" t="e">
        <f>VLOOKUP('Start up budget'!$B$10,'Annual Reporting'!C41:AD41,17,FALSE)</f>
        <v>#N/A</v>
      </c>
      <c r="BH25" s="163" t="e">
        <f>VLOOKUP('Start up budget'!$B$11,'Annual Reporting'!C41:AD41,17,FALSE)</f>
        <v>#N/A</v>
      </c>
      <c r="BI25" s="162" t="e">
        <f>VLOOKUP('Start up budget'!$B$6,'Annual Reporting'!C41:AD41,18,FALSE)</f>
        <v>#N/A</v>
      </c>
      <c r="BJ25" s="11" t="e">
        <f>VLOOKUP('Start up budget'!$B$7,'Annual Reporting'!C41:AD41,18,FALSE)</f>
        <v>#N/A</v>
      </c>
      <c r="BK25" s="11" t="e">
        <f>VLOOKUP('Start up budget'!$B$8,'Annual Reporting'!C41:AD41,18,FALSE)</f>
        <v>#N/A</v>
      </c>
      <c r="BL25" s="11" t="e">
        <f>VLOOKUP('Start up budget'!$B$9,'Annual Reporting'!C41:AD41,18,FALSE)</f>
        <v>#N/A</v>
      </c>
      <c r="BM25" s="11" t="e">
        <f>VLOOKUP('Start up budget'!$B$10,'Annual Reporting'!C41:AD41,18,FALSE)</f>
        <v>#N/A</v>
      </c>
      <c r="BN25" s="163" t="e">
        <f>VLOOKUP('Start up budget'!$B$11,'Annual Reporting'!C41:AD41,18,FALSE)</f>
        <v>#N/A</v>
      </c>
      <c r="BO25" s="162" t="e">
        <f>VLOOKUP('Start up budget'!$B$6,'Annual Reporting'!C41:AD41,21,FALSE)</f>
        <v>#N/A</v>
      </c>
      <c r="BP25" s="11" t="e">
        <f>VLOOKUP('Start up budget'!$B$7,'Annual Reporting'!C41:AD41,21,FALSE)</f>
        <v>#N/A</v>
      </c>
      <c r="BQ25" s="11" t="e">
        <f>VLOOKUP('Start up budget'!$B$8,'Annual Reporting'!C41:AD41,21,FALSE)</f>
        <v>#N/A</v>
      </c>
      <c r="BR25" s="11" t="e">
        <f>VLOOKUP('Start up budget'!$B$9,'Annual Reporting'!C41:AD41,21,FALSE)</f>
        <v>#N/A</v>
      </c>
      <c r="BS25" s="11" t="e">
        <f>VLOOKUP('Start up budget'!$B$10,'Annual Reporting'!C41:AD41,21,FALSE)</f>
        <v>#N/A</v>
      </c>
      <c r="BT25" s="163" t="e">
        <f>VLOOKUP('Start up budget'!$B$11,'Annual Reporting'!C41:AD41,21,FALSE)</f>
        <v>#N/A</v>
      </c>
      <c r="BU25" s="162" t="e">
        <f>VLOOKUP('Start up budget'!$B$6,'Annual Reporting'!C41:AD41,22,FALSE)</f>
        <v>#N/A</v>
      </c>
      <c r="BV25" s="11" t="e">
        <f>VLOOKUP('Start up budget'!$B$7,'Annual Reporting'!C41:AD41,22,FALSE)</f>
        <v>#N/A</v>
      </c>
      <c r="BW25" s="11" t="e">
        <f>VLOOKUP('Start up budget'!$B$8,'Annual Reporting'!C41:AD41,22,FALSE)</f>
        <v>#N/A</v>
      </c>
      <c r="BX25" s="11" t="e">
        <f>VLOOKUP('Start up budget'!$B$9,'Annual Reporting'!C41:AD41,22,FALSE)</f>
        <v>#N/A</v>
      </c>
      <c r="BY25" s="11" t="e">
        <f>VLOOKUP('Start up budget'!$B$10,'Annual Reporting'!C41:AD41,22,FALSE)</f>
        <v>#N/A</v>
      </c>
      <c r="BZ25" s="163" t="e">
        <f>VLOOKUP('Start up budget'!$B$11,'Annual Reporting'!C41:AD41,22,FALSE)</f>
        <v>#N/A</v>
      </c>
      <c r="CA25" s="11" t="e">
        <f>VLOOKUP('Start up budget'!$B$6,'Annual Reporting'!C41:AD41,23,FALSE)</f>
        <v>#N/A</v>
      </c>
      <c r="CB25" s="11" t="e">
        <f>VLOOKUP('Start up budget'!$B$7,'Annual Reporting'!C41:AD41,23,FALSE)</f>
        <v>#N/A</v>
      </c>
      <c r="CC25" s="11" t="e">
        <f>VLOOKUP('Start up budget'!$B$8,'Annual Reporting'!C41:AD41,23,FALSE)</f>
        <v>#N/A</v>
      </c>
      <c r="CD25" s="11" t="e">
        <f>VLOOKUP('Start up budget'!$B$9,'Annual Reporting'!C41:AD41,23,FALSE)</f>
        <v>#N/A</v>
      </c>
      <c r="CE25" s="11" t="e">
        <f>VLOOKUP('Start up budget'!$B$10,'Annual Reporting'!C41:AD41,23,FALSE)</f>
        <v>#N/A</v>
      </c>
      <c r="CF25" s="163" t="e">
        <f>VLOOKUP('Start up budget'!$B$11,'Annual Reporting'!C41:AD41,23,FALSE)</f>
        <v>#N/A</v>
      </c>
    </row>
    <row r="26" spans="1:84" x14ac:dyDescent="0.35">
      <c r="A26" s="162">
        <f>VLOOKUP('Start up budget'!$B$6,'Annual Reporting'!C42:AD42,2,FALSE)</f>
        <v>0</v>
      </c>
      <c r="B26" s="11">
        <f>VLOOKUP('Start up budget'!$B$7,'Annual Reporting'!C42:AD42,2,FALSE)</f>
        <v>0</v>
      </c>
      <c r="C26" s="11">
        <f>VLOOKUP('Start up budget'!$B$8,'Annual Reporting'!C42:AD42,2,FALSE)</f>
        <v>0</v>
      </c>
      <c r="D26" s="11">
        <f>VLOOKUP('Start up budget'!$B$9,'Annual Reporting'!C42:AD42,2,FALSE)</f>
        <v>0</v>
      </c>
      <c r="E26" s="11">
        <f>VLOOKUP('Start up budget'!$B$10,'Annual Reporting'!C42:AD42,2,FALSE)</f>
        <v>0</v>
      </c>
      <c r="F26" s="163">
        <f>VLOOKUP('Start up budget'!$B$11,'Annual Reporting'!C42:AD42,2,FALSE)</f>
        <v>0</v>
      </c>
      <c r="G26" s="162">
        <f>VLOOKUP('Start up budget'!$B$6,'Annual Reporting'!C42:AD42,3,FALSE)</f>
        <v>0</v>
      </c>
      <c r="H26" s="11">
        <f>VLOOKUP('Start up budget'!$B$7,'Annual Reporting'!C42:AD42,3,FALSE)</f>
        <v>0</v>
      </c>
      <c r="I26" s="11">
        <f>VLOOKUP('Start up budget'!$B$8,'Annual Reporting'!C42:AD42,3,FALSE)</f>
        <v>0</v>
      </c>
      <c r="J26" s="11">
        <f>VLOOKUP('Start up budget'!$B$9,'Annual Reporting'!C42:AD42,3,FALSE)</f>
        <v>0</v>
      </c>
      <c r="K26" s="11">
        <f>VLOOKUP('Start up budget'!$B$10,'Annual Reporting'!C42:AD42,3,FALSE)</f>
        <v>0</v>
      </c>
      <c r="L26" s="163">
        <f>VLOOKUP('Start up budget'!$B$11,'Annual Reporting'!C42:AD42,3,FALSE)</f>
        <v>0</v>
      </c>
      <c r="M26" s="162">
        <f>VLOOKUP('Start up budget'!$B$6,'Annual Reporting'!C42:AD42,6,FALSE)</f>
        <v>0</v>
      </c>
      <c r="N26" s="11">
        <f>VLOOKUP('Start up budget'!$B$7,'Annual Reporting'!C42:AD42,6,FALSE)</f>
        <v>0</v>
      </c>
      <c r="O26" s="11">
        <f>VLOOKUP('Start up budget'!$B$8,'Annual Reporting'!C42:AD42,6,FALSE)</f>
        <v>0</v>
      </c>
      <c r="P26" s="11">
        <f>VLOOKUP('Start up budget'!$B$9,'Annual Reporting'!C42:AD42,6,FALSE)</f>
        <v>0</v>
      </c>
      <c r="Q26" s="11">
        <f>VLOOKUP('Start up budget'!$B$10,'Annual Reporting'!C42:AD42,6,FALSE)</f>
        <v>0</v>
      </c>
      <c r="R26" s="163">
        <f>VLOOKUP('Start up budget'!$B$11,'Annual Reporting'!C42:AD42,6,FALSE)</f>
        <v>0</v>
      </c>
      <c r="S26" s="162">
        <f>VLOOKUP('Start up budget'!$B$6,'Annual Reporting'!C42:AD42,7,FALSE)</f>
        <v>0</v>
      </c>
      <c r="T26" s="11">
        <f>VLOOKUP('Start up budget'!$B$7,'Annual Reporting'!C42:AD42,7,FALSE)</f>
        <v>0</v>
      </c>
      <c r="U26" s="11">
        <f>VLOOKUP('Start up budget'!$B$8,'Annual Reporting'!C42:AD42,7,FALSE)</f>
        <v>0</v>
      </c>
      <c r="V26" s="11">
        <f>VLOOKUP('Start up budget'!$B$9,'Annual Reporting'!C42:AD42,7,FALSE)</f>
        <v>0</v>
      </c>
      <c r="W26" s="11">
        <f>VLOOKUP('Start up budget'!$B$10,'Annual Reporting'!C42:AD42,7,FALSE)</f>
        <v>0</v>
      </c>
      <c r="X26" s="163">
        <f>VLOOKUP('Start up budget'!$B$11,'Annual Reporting'!C42:AD42,7,FALSE)</f>
        <v>0</v>
      </c>
      <c r="Y26" s="162">
        <f>VLOOKUP('Start up budget'!$B$6,'Annual Reporting'!C42:AD42,8,FALSE)</f>
        <v>0</v>
      </c>
      <c r="Z26" s="11">
        <f>VLOOKUP('Start up budget'!$B$7,'Annual Reporting'!C42:AD42,8,FALSE)</f>
        <v>0</v>
      </c>
      <c r="AA26" s="11">
        <f>VLOOKUP('Start up budget'!$B$8,'Annual Reporting'!C42:AD42,8,FALSE)</f>
        <v>0</v>
      </c>
      <c r="AB26" s="11">
        <f>VLOOKUP('Start up budget'!$B$9,'Annual Reporting'!C42:AD42,8,FALSE)</f>
        <v>0</v>
      </c>
      <c r="AC26" s="11">
        <f>VLOOKUP('Start up budget'!$B$10,'Annual Reporting'!C42:AD42,8,FALSE)</f>
        <v>0</v>
      </c>
      <c r="AD26" s="163">
        <f>VLOOKUP('Start up budget'!$B$11,'Annual Reporting'!C42:AD42,8,FALSE)</f>
        <v>0</v>
      </c>
      <c r="AE26" s="162">
        <f>VLOOKUP('Start up budget'!$B$6,'Annual Reporting'!C42:AD42,11,FALSE)</f>
        <v>0</v>
      </c>
      <c r="AF26" s="11">
        <f>VLOOKUP('Start up budget'!$B$7,'Annual Reporting'!C42:AD42,11,FALSE)</f>
        <v>0</v>
      </c>
      <c r="AG26" s="11">
        <f>VLOOKUP('Start up budget'!$B$8,'Annual Reporting'!C42:AD42,11,FALSE)</f>
        <v>0</v>
      </c>
      <c r="AH26" s="11">
        <f>VLOOKUP('Start up budget'!$B$9,'Annual Reporting'!C42:AD42,11,FALSE)</f>
        <v>0</v>
      </c>
      <c r="AI26" s="11">
        <f>VLOOKUP('Start up budget'!$B$10,'Annual Reporting'!C42:AD42,11,FALSE)</f>
        <v>0</v>
      </c>
      <c r="AJ26" s="163">
        <f>VLOOKUP('Start up budget'!$B$11,'Annual Reporting'!C42:AD42,11,FALSE)</f>
        <v>0</v>
      </c>
      <c r="AK26" s="162">
        <f>VLOOKUP('Start up budget'!$B$6,'Annual Reporting'!C42:AD42,12,FALSE)</f>
        <v>0</v>
      </c>
      <c r="AL26" s="11">
        <f>VLOOKUP('Start up budget'!$B$7,'Annual Reporting'!C42:AD42,12,FALSE)</f>
        <v>0</v>
      </c>
      <c r="AM26" s="11">
        <f>VLOOKUP('Start up budget'!$B$8,'Annual Reporting'!C42:AD42,12,FALSE)</f>
        <v>0</v>
      </c>
      <c r="AN26" s="11">
        <f>VLOOKUP('Start up budget'!$B$9,'Annual Reporting'!C42:AD42,12,FALSE)</f>
        <v>0</v>
      </c>
      <c r="AO26" s="11">
        <f>VLOOKUP('Start up budget'!$B$10,'Annual Reporting'!C42:AD42,12,FALSE)</f>
        <v>0</v>
      </c>
      <c r="AP26" s="163">
        <f>VLOOKUP('Start up budget'!$B$11,'Annual Reporting'!C42:AD42,12,FALSE)</f>
        <v>0</v>
      </c>
      <c r="AQ26" s="162">
        <f>VLOOKUP('Start up budget'!$B$6,'Annual Reporting'!C42:AD42,13,FALSE)</f>
        <v>0</v>
      </c>
      <c r="AR26" s="11">
        <f>VLOOKUP('Start up budget'!$B$7,'Annual Reporting'!C42:AD42,13,FALSE)</f>
        <v>0</v>
      </c>
      <c r="AS26" s="11">
        <f>VLOOKUP('Start up budget'!$B$8,'Annual Reporting'!C42:AD42,13,FALSE)</f>
        <v>0</v>
      </c>
      <c r="AT26" s="11">
        <f>VLOOKUP('Start up budget'!$B$9,'Annual Reporting'!C42:AD42,13,FALSE)</f>
        <v>0</v>
      </c>
      <c r="AU26" s="11">
        <f>VLOOKUP('Start up budget'!$B$10,'Annual Reporting'!C42:AD42,13,FALSE)</f>
        <v>0</v>
      </c>
      <c r="AV26" s="163">
        <f>VLOOKUP('Start up budget'!$B$11,'Annual Reporting'!C42:AD42,13,FALSE)</f>
        <v>0</v>
      </c>
      <c r="AW26" s="162">
        <f>VLOOKUP('Start up budget'!$B$6,'Annual Reporting'!C42:AD42,16,FALSE)</f>
        <v>0</v>
      </c>
      <c r="AX26" s="11">
        <f>VLOOKUP('Start up budget'!$B$7,'Annual Reporting'!C42:AD42,16,FALSE)</f>
        <v>0</v>
      </c>
      <c r="AY26" s="11">
        <f>VLOOKUP('Start up budget'!$B$8,'Annual Reporting'!C42:AD42,16,FALSE)</f>
        <v>0</v>
      </c>
      <c r="AZ26" s="11">
        <f>VLOOKUP('Start up budget'!$B$9,'Annual Reporting'!C42:AD42,16,FALSE)</f>
        <v>0</v>
      </c>
      <c r="BA26" s="11">
        <f>VLOOKUP('Start up budget'!$B$10,'Annual Reporting'!C42:AD42,16,FALSE)</f>
        <v>0</v>
      </c>
      <c r="BB26" s="163">
        <f>VLOOKUP('Start up budget'!$B$11,'Annual Reporting'!C42:AD42,16,FALSE)</f>
        <v>0</v>
      </c>
      <c r="BC26" s="162">
        <f>VLOOKUP('Start up budget'!$B$6,'Annual Reporting'!C42:AD42,17,FALSE)</f>
        <v>0</v>
      </c>
      <c r="BD26" s="11">
        <f>VLOOKUP('Start up budget'!$B$7,'Annual Reporting'!C42:AD42,17,FALSE)</f>
        <v>0</v>
      </c>
      <c r="BE26" s="11">
        <f>VLOOKUP('Start up budget'!$B$8,'Annual Reporting'!C42:AD42,17,FALSE)</f>
        <v>0</v>
      </c>
      <c r="BF26" s="11">
        <f>VLOOKUP('Start up budget'!$B$9,'Annual Reporting'!C42:AD42,17,FALSE)</f>
        <v>0</v>
      </c>
      <c r="BG26" s="11">
        <f>VLOOKUP('Start up budget'!$B$10,'Annual Reporting'!C42:AD42,17,FALSE)</f>
        <v>0</v>
      </c>
      <c r="BH26" s="163">
        <f>VLOOKUP('Start up budget'!$B$11,'Annual Reporting'!C42:AD42,17,FALSE)</f>
        <v>0</v>
      </c>
      <c r="BI26" s="162">
        <f>VLOOKUP('Start up budget'!$B$6,'Annual Reporting'!C42:AD42,18,FALSE)</f>
        <v>0</v>
      </c>
      <c r="BJ26" s="11">
        <f>VLOOKUP('Start up budget'!$B$7,'Annual Reporting'!C42:AD42,18,FALSE)</f>
        <v>0</v>
      </c>
      <c r="BK26" s="11">
        <f>VLOOKUP('Start up budget'!$B$8,'Annual Reporting'!C42:AD42,18,FALSE)</f>
        <v>0</v>
      </c>
      <c r="BL26" s="11">
        <f>VLOOKUP('Start up budget'!$B$9,'Annual Reporting'!C42:AD42,18,FALSE)</f>
        <v>0</v>
      </c>
      <c r="BM26" s="11">
        <f>VLOOKUP('Start up budget'!$B$10,'Annual Reporting'!C42:AD42,18,FALSE)</f>
        <v>0</v>
      </c>
      <c r="BN26" s="163">
        <f>VLOOKUP('Start up budget'!$B$11,'Annual Reporting'!C42:AD42,18,FALSE)</f>
        <v>0</v>
      </c>
      <c r="BO26" s="162">
        <f>VLOOKUP('Start up budget'!$B$6,'Annual Reporting'!C42:AD42,21,FALSE)</f>
        <v>0</v>
      </c>
      <c r="BP26" s="11">
        <f>VLOOKUP('Start up budget'!$B$7,'Annual Reporting'!C42:AD42,21,FALSE)</f>
        <v>0</v>
      </c>
      <c r="BQ26" s="11">
        <f>VLOOKUP('Start up budget'!$B$8,'Annual Reporting'!C42:AD42,21,FALSE)</f>
        <v>0</v>
      </c>
      <c r="BR26" s="11">
        <f>VLOOKUP('Start up budget'!$B$9,'Annual Reporting'!C42:AD42,21,FALSE)</f>
        <v>0</v>
      </c>
      <c r="BS26" s="11">
        <f>VLOOKUP('Start up budget'!$B$10,'Annual Reporting'!C42:AD42,21,FALSE)</f>
        <v>0</v>
      </c>
      <c r="BT26" s="163">
        <f>VLOOKUP('Start up budget'!$B$11,'Annual Reporting'!C42:AD42,21,FALSE)</f>
        <v>0</v>
      </c>
      <c r="BU26" s="162">
        <f>VLOOKUP('Start up budget'!$B$6,'Annual Reporting'!C42:AD42,22,FALSE)</f>
        <v>0</v>
      </c>
      <c r="BV26" s="11">
        <f>VLOOKUP('Start up budget'!$B$7,'Annual Reporting'!C42:AD42,22,FALSE)</f>
        <v>0</v>
      </c>
      <c r="BW26" s="11">
        <f>VLOOKUP('Start up budget'!$B$8,'Annual Reporting'!C42:AD42,22,FALSE)</f>
        <v>0</v>
      </c>
      <c r="BX26" s="11">
        <f>VLOOKUP('Start up budget'!$B$9,'Annual Reporting'!C42:AD42,22,FALSE)</f>
        <v>0</v>
      </c>
      <c r="BY26" s="11">
        <f>VLOOKUP('Start up budget'!$B$10,'Annual Reporting'!C42:AD42,22,FALSE)</f>
        <v>0</v>
      </c>
      <c r="BZ26" s="163">
        <f>VLOOKUP('Start up budget'!$B$11,'Annual Reporting'!C42:AD42,22,FALSE)</f>
        <v>0</v>
      </c>
      <c r="CA26" s="11">
        <f>VLOOKUP('Start up budget'!$B$6,'Annual Reporting'!C42:AD42,23,FALSE)</f>
        <v>0</v>
      </c>
      <c r="CB26" s="11">
        <f>VLOOKUP('Start up budget'!$B$7,'Annual Reporting'!C42:AD42,23,FALSE)</f>
        <v>0</v>
      </c>
      <c r="CC26" s="11">
        <f>VLOOKUP('Start up budget'!$B$8,'Annual Reporting'!C42:AD42,23,FALSE)</f>
        <v>0</v>
      </c>
      <c r="CD26" s="11">
        <f>VLOOKUP('Start up budget'!$B$9,'Annual Reporting'!C42:AD42,23,FALSE)</f>
        <v>0</v>
      </c>
      <c r="CE26" s="11">
        <f>VLOOKUP('Start up budget'!$B$10,'Annual Reporting'!C42:AD42,23,FALSE)</f>
        <v>0</v>
      </c>
      <c r="CF26" s="163">
        <f>VLOOKUP('Start up budget'!$B$11,'Annual Reporting'!C42:AD42,23,FALSE)</f>
        <v>0</v>
      </c>
    </row>
    <row r="27" spans="1:84" x14ac:dyDescent="0.35">
      <c r="A27" s="162">
        <f>VLOOKUP('Start up budget'!$B$6,'Annual Reporting'!C43:AD43,2,FALSE)</f>
        <v>0</v>
      </c>
      <c r="B27" s="11">
        <f>VLOOKUP('Start up budget'!$B$7,'Annual Reporting'!C43:AD43,2,FALSE)</f>
        <v>0</v>
      </c>
      <c r="C27" s="11">
        <f>VLOOKUP('Start up budget'!$B$8,'Annual Reporting'!C43:AD43,2,FALSE)</f>
        <v>0</v>
      </c>
      <c r="D27" s="11">
        <f>VLOOKUP('Start up budget'!$B$9,'Annual Reporting'!C43:AD43,2,FALSE)</f>
        <v>0</v>
      </c>
      <c r="E27" s="11">
        <f>VLOOKUP('Start up budget'!$B$10,'Annual Reporting'!C43:AD43,2,FALSE)</f>
        <v>0</v>
      </c>
      <c r="F27" s="163">
        <f>VLOOKUP('Start up budget'!$B$11,'Annual Reporting'!C43:AD43,2,FALSE)</f>
        <v>0</v>
      </c>
      <c r="G27" s="162">
        <f>VLOOKUP('Start up budget'!$B$6,'Annual Reporting'!C43:AD43,3,FALSE)</f>
        <v>0</v>
      </c>
      <c r="H27" s="11">
        <f>VLOOKUP('Start up budget'!$B$7,'Annual Reporting'!C43:AD43,3,FALSE)</f>
        <v>0</v>
      </c>
      <c r="I27" s="11">
        <f>VLOOKUP('Start up budget'!$B$8,'Annual Reporting'!C43:AD43,3,FALSE)</f>
        <v>0</v>
      </c>
      <c r="J27" s="11">
        <f>VLOOKUP('Start up budget'!$B$9,'Annual Reporting'!C43:AD43,3,FALSE)</f>
        <v>0</v>
      </c>
      <c r="K27" s="11">
        <f>VLOOKUP('Start up budget'!$B$10,'Annual Reporting'!C43:AD43,3,FALSE)</f>
        <v>0</v>
      </c>
      <c r="L27" s="163">
        <f>VLOOKUP('Start up budget'!$B$11,'Annual Reporting'!C43:AD43,3,FALSE)</f>
        <v>0</v>
      </c>
      <c r="M27" s="162">
        <f>VLOOKUP('Start up budget'!$B$6,'Annual Reporting'!C43:AD43,6,FALSE)</f>
        <v>0</v>
      </c>
      <c r="N27" s="11">
        <f>VLOOKUP('Start up budget'!$B$7,'Annual Reporting'!C43:AD43,6,FALSE)</f>
        <v>0</v>
      </c>
      <c r="O27" s="11">
        <f>VLOOKUP('Start up budget'!$B$8,'Annual Reporting'!C43:AD43,6,FALSE)</f>
        <v>0</v>
      </c>
      <c r="P27" s="11">
        <f>VLOOKUP('Start up budget'!$B$9,'Annual Reporting'!C43:AD43,6,FALSE)</f>
        <v>0</v>
      </c>
      <c r="Q27" s="11">
        <f>VLOOKUP('Start up budget'!$B$10,'Annual Reporting'!C43:AD43,6,FALSE)</f>
        <v>0</v>
      </c>
      <c r="R27" s="163">
        <f>VLOOKUP('Start up budget'!$B$11,'Annual Reporting'!C43:AD43,6,FALSE)</f>
        <v>0</v>
      </c>
      <c r="S27" s="162">
        <f>VLOOKUP('Start up budget'!$B$6,'Annual Reporting'!C43:AD43,7,FALSE)</f>
        <v>0</v>
      </c>
      <c r="T27" s="11">
        <f>VLOOKUP('Start up budget'!$B$7,'Annual Reporting'!C43:AD43,7,FALSE)</f>
        <v>0</v>
      </c>
      <c r="U27" s="11">
        <f>VLOOKUP('Start up budget'!$B$8,'Annual Reporting'!C43:AD43,7,FALSE)</f>
        <v>0</v>
      </c>
      <c r="V27" s="11">
        <f>VLOOKUP('Start up budget'!$B$9,'Annual Reporting'!C43:AD43,7,FALSE)</f>
        <v>0</v>
      </c>
      <c r="W27" s="11">
        <f>VLOOKUP('Start up budget'!$B$10,'Annual Reporting'!C43:AD43,7,FALSE)</f>
        <v>0</v>
      </c>
      <c r="X27" s="163">
        <f>VLOOKUP('Start up budget'!$B$11,'Annual Reporting'!C43:AD43,7,FALSE)</f>
        <v>0</v>
      </c>
      <c r="Y27" s="162">
        <f>VLOOKUP('Start up budget'!$B$6,'Annual Reporting'!C43:AD43,8,FALSE)</f>
        <v>0</v>
      </c>
      <c r="Z27" s="11">
        <f>VLOOKUP('Start up budget'!$B$7,'Annual Reporting'!C43:AD43,8,FALSE)</f>
        <v>0</v>
      </c>
      <c r="AA27" s="11">
        <f>VLOOKUP('Start up budget'!$B$8,'Annual Reporting'!C43:AD43,8,FALSE)</f>
        <v>0</v>
      </c>
      <c r="AB27" s="11">
        <f>VLOOKUP('Start up budget'!$B$9,'Annual Reporting'!C43:AD43,8,FALSE)</f>
        <v>0</v>
      </c>
      <c r="AC27" s="11">
        <f>VLOOKUP('Start up budget'!$B$10,'Annual Reporting'!C43:AD43,8,FALSE)</f>
        <v>0</v>
      </c>
      <c r="AD27" s="163">
        <f>VLOOKUP('Start up budget'!$B$11,'Annual Reporting'!C43:AD43,8,FALSE)</f>
        <v>0</v>
      </c>
      <c r="AE27" s="162">
        <f>VLOOKUP('Start up budget'!$B$6,'Annual Reporting'!C43:AD43,11,FALSE)</f>
        <v>0</v>
      </c>
      <c r="AF27" s="11">
        <f>VLOOKUP('Start up budget'!$B$7,'Annual Reporting'!C43:AD43,11,FALSE)</f>
        <v>0</v>
      </c>
      <c r="AG27" s="11">
        <f>VLOOKUP('Start up budget'!$B$8,'Annual Reporting'!C43:AD43,11,FALSE)</f>
        <v>0</v>
      </c>
      <c r="AH27" s="11">
        <f>VLOOKUP('Start up budget'!$B$9,'Annual Reporting'!C43:AD43,11,FALSE)</f>
        <v>0</v>
      </c>
      <c r="AI27" s="11">
        <f>VLOOKUP('Start up budget'!$B$10,'Annual Reporting'!C43:AD43,11,FALSE)</f>
        <v>0</v>
      </c>
      <c r="AJ27" s="163">
        <f>VLOOKUP('Start up budget'!$B$11,'Annual Reporting'!C43:AD43,11,FALSE)</f>
        <v>0</v>
      </c>
      <c r="AK27" s="162">
        <f>VLOOKUP('Start up budget'!$B$6,'Annual Reporting'!C43:AD43,12,FALSE)</f>
        <v>0</v>
      </c>
      <c r="AL27" s="11">
        <f>VLOOKUP('Start up budget'!$B$7,'Annual Reporting'!C43:AD43,12,FALSE)</f>
        <v>0</v>
      </c>
      <c r="AM27" s="11">
        <f>VLOOKUP('Start up budget'!$B$8,'Annual Reporting'!C43:AD43,12,FALSE)</f>
        <v>0</v>
      </c>
      <c r="AN27" s="11">
        <f>VLOOKUP('Start up budget'!$B$9,'Annual Reporting'!C43:AD43,12,FALSE)</f>
        <v>0</v>
      </c>
      <c r="AO27" s="11">
        <f>VLOOKUP('Start up budget'!$B$10,'Annual Reporting'!C43:AD43,12,FALSE)</f>
        <v>0</v>
      </c>
      <c r="AP27" s="163">
        <f>VLOOKUP('Start up budget'!$B$11,'Annual Reporting'!C43:AD43,12,FALSE)</f>
        <v>0</v>
      </c>
      <c r="AQ27" s="162">
        <f>VLOOKUP('Start up budget'!$B$6,'Annual Reporting'!C43:AD43,13,FALSE)</f>
        <v>0</v>
      </c>
      <c r="AR27" s="11">
        <f>VLOOKUP('Start up budget'!$B$7,'Annual Reporting'!C43:AD43,13,FALSE)</f>
        <v>0</v>
      </c>
      <c r="AS27" s="11">
        <f>VLOOKUP('Start up budget'!$B$8,'Annual Reporting'!C43:AD43,13,FALSE)</f>
        <v>0</v>
      </c>
      <c r="AT27" s="11">
        <f>VLOOKUP('Start up budget'!$B$9,'Annual Reporting'!C43:AD43,13,FALSE)</f>
        <v>0</v>
      </c>
      <c r="AU27" s="11">
        <f>VLOOKUP('Start up budget'!$B$10,'Annual Reporting'!C43:AD43,13,FALSE)</f>
        <v>0</v>
      </c>
      <c r="AV27" s="163">
        <f>VLOOKUP('Start up budget'!$B$11,'Annual Reporting'!C43:AD43,13,FALSE)</f>
        <v>0</v>
      </c>
      <c r="AW27" s="162">
        <f>VLOOKUP('Start up budget'!$B$6,'Annual Reporting'!C43:AD43,16,FALSE)</f>
        <v>0</v>
      </c>
      <c r="AX27" s="11">
        <f>VLOOKUP('Start up budget'!$B$7,'Annual Reporting'!C43:AD43,16,FALSE)</f>
        <v>0</v>
      </c>
      <c r="AY27" s="11">
        <f>VLOOKUP('Start up budget'!$B$8,'Annual Reporting'!C43:AD43,16,FALSE)</f>
        <v>0</v>
      </c>
      <c r="AZ27" s="11">
        <f>VLOOKUP('Start up budget'!$B$9,'Annual Reporting'!C43:AD43,16,FALSE)</f>
        <v>0</v>
      </c>
      <c r="BA27" s="11">
        <f>VLOOKUP('Start up budget'!$B$10,'Annual Reporting'!C43:AD43,16,FALSE)</f>
        <v>0</v>
      </c>
      <c r="BB27" s="163">
        <f>VLOOKUP('Start up budget'!$B$11,'Annual Reporting'!C43:AD43,16,FALSE)</f>
        <v>0</v>
      </c>
      <c r="BC27" s="162">
        <f>VLOOKUP('Start up budget'!$B$6,'Annual Reporting'!C43:AD43,17,FALSE)</f>
        <v>0</v>
      </c>
      <c r="BD27" s="11">
        <f>VLOOKUP('Start up budget'!$B$7,'Annual Reporting'!C43:AD43,17,FALSE)</f>
        <v>0</v>
      </c>
      <c r="BE27" s="11">
        <f>VLOOKUP('Start up budget'!$B$8,'Annual Reporting'!C43:AD43,17,FALSE)</f>
        <v>0</v>
      </c>
      <c r="BF27" s="11">
        <f>VLOOKUP('Start up budget'!$B$9,'Annual Reporting'!C43:AD43,17,FALSE)</f>
        <v>0</v>
      </c>
      <c r="BG27" s="11">
        <f>VLOOKUP('Start up budget'!$B$10,'Annual Reporting'!C43:AD43,17,FALSE)</f>
        <v>0</v>
      </c>
      <c r="BH27" s="163">
        <f>VLOOKUP('Start up budget'!$B$11,'Annual Reporting'!C43:AD43,17,FALSE)</f>
        <v>0</v>
      </c>
      <c r="BI27" s="162">
        <f>VLOOKUP('Start up budget'!$B$6,'Annual Reporting'!C43:AD43,18,FALSE)</f>
        <v>0</v>
      </c>
      <c r="BJ27" s="11">
        <f>VLOOKUP('Start up budget'!$B$7,'Annual Reporting'!C43:AD43,18,FALSE)</f>
        <v>0</v>
      </c>
      <c r="BK27" s="11">
        <f>VLOOKUP('Start up budget'!$B$8,'Annual Reporting'!C43:AD43,18,FALSE)</f>
        <v>0</v>
      </c>
      <c r="BL27" s="11">
        <f>VLOOKUP('Start up budget'!$B$9,'Annual Reporting'!C43:AD43,18,FALSE)</f>
        <v>0</v>
      </c>
      <c r="BM27" s="11">
        <f>VLOOKUP('Start up budget'!$B$10,'Annual Reporting'!C43:AD43,18,FALSE)</f>
        <v>0</v>
      </c>
      <c r="BN27" s="163">
        <f>VLOOKUP('Start up budget'!$B$11,'Annual Reporting'!C43:AD43,18,FALSE)</f>
        <v>0</v>
      </c>
      <c r="BO27" s="162">
        <f>VLOOKUP('Start up budget'!$B$6,'Annual Reporting'!C43:AD43,21,FALSE)</f>
        <v>0</v>
      </c>
      <c r="BP27" s="11">
        <f>VLOOKUP('Start up budget'!$B$7,'Annual Reporting'!C43:AD43,21,FALSE)</f>
        <v>0</v>
      </c>
      <c r="BQ27" s="11">
        <f>VLOOKUP('Start up budget'!$B$8,'Annual Reporting'!C43:AD43,21,FALSE)</f>
        <v>0</v>
      </c>
      <c r="BR27" s="11">
        <f>VLOOKUP('Start up budget'!$B$9,'Annual Reporting'!C43:AD43,21,FALSE)</f>
        <v>0</v>
      </c>
      <c r="BS27" s="11">
        <f>VLOOKUP('Start up budget'!$B$10,'Annual Reporting'!C43:AD43,21,FALSE)</f>
        <v>0</v>
      </c>
      <c r="BT27" s="163">
        <f>VLOOKUP('Start up budget'!$B$11,'Annual Reporting'!C43:AD43,21,FALSE)</f>
        <v>0</v>
      </c>
      <c r="BU27" s="162">
        <f>VLOOKUP('Start up budget'!$B$6,'Annual Reporting'!C43:AD43,22,FALSE)</f>
        <v>0</v>
      </c>
      <c r="BV27" s="11">
        <f>VLOOKUP('Start up budget'!$B$7,'Annual Reporting'!C43:AD43,22,FALSE)</f>
        <v>0</v>
      </c>
      <c r="BW27" s="11">
        <f>VLOOKUP('Start up budget'!$B$8,'Annual Reporting'!C43:AD43,22,FALSE)</f>
        <v>0</v>
      </c>
      <c r="BX27" s="11">
        <f>VLOOKUP('Start up budget'!$B$9,'Annual Reporting'!C43:AD43,22,FALSE)</f>
        <v>0</v>
      </c>
      <c r="BY27" s="11">
        <f>VLOOKUP('Start up budget'!$B$10,'Annual Reporting'!C43:AD43,22,FALSE)</f>
        <v>0</v>
      </c>
      <c r="BZ27" s="163">
        <f>VLOOKUP('Start up budget'!$B$11,'Annual Reporting'!C43:AD43,22,FALSE)</f>
        <v>0</v>
      </c>
      <c r="CA27" s="11">
        <f>VLOOKUP('Start up budget'!$B$6,'Annual Reporting'!C43:AD43,23,FALSE)</f>
        <v>0</v>
      </c>
      <c r="CB27" s="11">
        <f>VLOOKUP('Start up budget'!$B$7,'Annual Reporting'!C43:AD43,23,FALSE)</f>
        <v>0</v>
      </c>
      <c r="CC27" s="11">
        <f>VLOOKUP('Start up budget'!$B$8,'Annual Reporting'!C43:AD43,23,FALSE)</f>
        <v>0</v>
      </c>
      <c r="CD27" s="11">
        <f>VLOOKUP('Start up budget'!$B$9,'Annual Reporting'!C43:AD43,23,FALSE)</f>
        <v>0</v>
      </c>
      <c r="CE27" s="11">
        <f>VLOOKUP('Start up budget'!$B$10,'Annual Reporting'!C43:AD43,23,FALSE)</f>
        <v>0</v>
      </c>
      <c r="CF27" s="163">
        <f>VLOOKUP('Start up budget'!$B$11,'Annual Reporting'!C43:AD43,23,FALSE)</f>
        <v>0</v>
      </c>
    </row>
    <row r="28" spans="1:84" x14ac:dyDescent="0.35">
      <c r="A28" s="162">
        <f>VLOOKUP('Start up budget'!$B$6,'Annual Reporting'!C44:AD44,2,FALSE)</f>
        <v>0</v>
      </c>
      <c r="B28" s="11">
        <f>VLOOKUP('Start up budget'!$B$7,'Annual Reporting'!C44:AD44,2,FALSE)</f>
        <v>0</v>
      </c>
      <c r="C28" s="11">
        <f>VLOOKUP('Start up budget'!$B$8,'Annual Reporting'!C44:AD44,2,FALSE)</f>
        <v>0</v>
      </c>
      <c r="D28" s="11">
        <f>VLOOKUP('Start up budget'!$B$9,'Annual Reporting'!C44:AD44,2,FALSE)</f>
        <v>0</v>
      </c>
      <c r="E28" s="11">
        <f>VLOOKUP('Start up budget'!$B$10,'Annual Reporting'!C44:AD44,2,FALSE)</f>
        <v>0</v>
      </c>
      <c r="F28" s="163">
        <f>VLOOKUP('Start up budget'!$B$11,'Annual Reporting'!C44:AD44,2,FALSE)</f>
        <v>0</v>
      </c>
      <c r="G28" s="162">
        <f>VLOOKUP('Start up budget'!$B$6,'Annual Reporting'!C44:AD44,3,FALSE)</f>
        <v>0</v>
      </c>
      <c r="H28" s="11">
        <f>VLOOKUP('Start up budget'!$B$7,'Annual Reporting'!C44:AD44,3,FALSE)</f>
        <v>0</v>
      </c>
      <c r="I28" s="11">
        <f>VLOOKUP('Start up budget'!$B$8,'Annual Reporting'!C44:AD44,3,FALSE)</f>
        <v>0</v>
      </c>
      <c r="J28" s="11">
        <f>VLOOKUP('Start up budget'!$B$9,'Annual Reporting'!C44:AD44,3,FALSE)</f>
        <v>0</v>
      </c>
      <c r="K28" s="11">
        <f>VLOOKUP('Start up budget'!$B$10,'Annual Reporting'!C44:AD44,3,FALSE)</f>
        <v>0</v>
      </c>
      <c r="L28" s="163">
        <f>VLOOKUP('Start up budget'!$B$11,'Annual Reporting'!C44:AD44,3,FALSE)</f>
        <v>0</v>
      </c>
      <c r="M28" s="162">
        <f>VLOOKUP('Start up budget'!$B$6,'Annual Reporting'!C44:AD44,6,FALSE)</f>
        <v>0</v>
      </c>
      <c r="N28" s="11">
        <f>VLOOKUP('Start up budget'!$B$7,'Annual Reporting'!C44:AD44,6,FALSE)</f>
        <v>0</v>
      </c>
      <c r="O28" s="11">
        <f>VLOOKUP('Start up budget'!$B$8,'Annual Reporting'!C44:AD44,6,FALSE)</f>
        <v>0</v>
      </c>
      <c r="P28" s="11">
        <f>VLOOKUP('Start up budget'!$B$9,'Annual Reporting'!C44:AD44,6,FALSE)</f>
        <v>0</v>
      </c>
      <c r="Q28" s="11">
        <f>VLOOKUP('Start up budget'!$B$10,'Annual Reporting'!C44:AD44,6,FALSE)</f>
        <v>0</v>
      </c>
      <c r="R28" s="163">
        <f>VLOOKUP('Start up budget'!$B$11,'Annual Reporting'!C44:AD44,6,FALSE)</f>
        <v>0</v>
      </c>
      <c r="S28" s="162">
        <f>VLOOKUP('Start up budget'!$B$6,'Annual Reporting'!C44:AD44,7,FALSE)</f>
        <v>0</v>
      </c>
      <c r="T28" s="11">
        <f>VLOOKUP('Start up budget'!$B$7,'Annual Reporting'!C44:AD44,7,FALSE)</f>
        <v>0</v>
      </c>
      <c r="U28" s="11">
        <f>VLOOKUP('Start up budget'!$B$8,'Annual Reporting'!C44:AD44,7,FALSE)</f>
        <v>0</v>
      </c>
      <c r="V28" s="11">
        <f>VLOOKUP('Start up budget'!$B$9,'Annual Reporting'!C44:AD44,7,FALSE)</f>
        <v>0</v>
      </c>
      <c r="W28" s="11">
        <f>VLOOKUP('Start up budget'!$B$10,'Annual Reporting'!C44:AD44,7,FALSE)</f>
        <v>0</v>
      </c>
      <c r="X28" s="163">
        <f>VLOOKUP('Start up budget'!$B$11,'Annual Reporting'!C44:AD44,7,FALSE)</f>
        <v>0</v>
      </c>
      <c r="Y28" s="162">
        <f>VLOOKUP('Start up budget'!$B$6,'Annual Reporting'!C44:AD44,8,FALSE)</f>
        <v>0</v>
      </c>
      <c r="Z28" s="11">
        <f>VLOOKUP('Start up budget'!$B$7,'Annual Reporting'!C44:AD44,8,FALSE)</f>
        <v>0</v>
      </c>
      <c r="AA28" s="11">
        <f>VLOOKUP('Start up budget'!$B$8,'Annual Reporting'!C44:AD44,8,FALSE)</f>
        <v>0</v>
      </c>
      <c r="AB28" s="11">
        <f>VLOOKUP('Start up budget'!$B$9,'Annual Reporting'!C44:AD44,8,FALSE)</f>
        <v>0</v>
      </c>
      <c r="AC28" s="11">
        <f>VLOOKUP('Start up budget'!$B$10,'Annual Reporting'!C44:AD44,8,FALSE)</f>
        <v>0</v>
      </c>
      <c r="AD28" s="163">
        <f>VLOOKUP('Start up budget'!$B$11,'Annual Reporting'!C44:AD44,8,FALSE)</f>
        <v>0</v>
      </c>
      <c r="AE28" s="162">
        <f>VLOOKUP('Start up budget'!$B$6,'Annual Reporting'!C44:AD44,11,FALSE)</f>
        <v>0</v>
      </c>
      <c r="AF28" s="11">
        <f>VLOOKUP('Start up budget'!$B$7,'Annual Reporting'!C44:AD44,11,FALSE)</f>
        <v>0</v>
      </c>
      <c r="AG28" s="11">
        <f>VLOOKUP('Start up budget'!$B$8,'Annual Reporting'!C44:AD44,11,FALSE)</f>
        <v>0</v>
      </c>
      <c r="AH28" s="11">
        <f>VLOOKUP('Start up budget'!$B$9,'Annual Reporting'!C44:AD44,11,FALSE)</f>
        <v>0</v>
      </c>
      <c r="AI28" s="11">
        <f>VLOOKUP('Start up budget'!$B$10,'Annual Reporting'!C44:AD44,11,FALSE)</f>
        <v>0</v>
      </c>
      <c r="AJ28" s="163">
        <f>VLOOKUP('Start up budget'!$B$11,'Annual Reporting'!C44:AD44,11,FALSE)</f>
        <v>0</v>
      </c>
      <c r="AK28" s="162">
        <f>VLOOKUP('Start up budget'!$B$6,'Annual Reporting'!C44:AD44,12,FALSE)</f>
        <v>0</v>
      </c>
      <c r="AL28" s="11">
        <f>VLOOKUP('Start up budget'!$B$7,'Annual Reporting'!C44:AD44,12,FALSE)</f>
        <v>0</v>
      </c>
      <c r="AM28" s="11">
        <f>VLOOKUP('Start up budget'!$B$8,'Annual Reporting'!C44:AD44,12,FALSE)</f>
        <v>0</v>
      </c>
      <c r="AN28" s="11">
        <f>VLOOKUP('Start up budget'!$B$9,'Annual Reporting'!C44:AD44,12,FALSE)</f>
        <v>0</v>
      </c>
      <c r="AO28" s="11">
        <f>VLOOKUP('Start up budget'!$B$10,'Annual Reporting'!C44:AD44,12,FALSE)</f>
        <v>0</v>
      </c>
      <c r="AP28" s="163">
        <f>VLOOKUP('Start up budget'!$B$11,'Annual Reporting'!C44:AD44,12,FALSE)</f>
        <v>0</v>
      </c>
      <c r="AQ28" s="162">
        <f>VLOOKUP('Start up budget'!$B$6,'Annual Reporting'!C44:AD44,13,FALSE)</f>
        <v>0</v>
      </c>
      <c r="AR28" s="11">
        <f>VLOOKUP('Start up budget'!$B$7,'Annual Reporting'!C44:AD44,13,FALSE)</f>
        <v>0</v>
      </c>
      <c r="AS28" s="11">
        <f>VLOOKUP('Start up budget'!$B$8,'Annual Reporting'!C44:AD44,13,FALSE)</f>
        <v>0</v>
      </c>
      <c r="AT28" s="11">
        <f>VLOOKUP('Start up budget'!$B$9,'Annual Reporting'!C44:AD44,13,FALSE)</f>
        <v>0</v>
      </c>
      <c r="AU28" s="11">
        <f>VLOOKUP('Start up budget'!$B$10,'Annual Reporting'!C44:AD44,13,FALSE)</f>
        <v>0</v>
      </c>
      <c r="AV28" s="163">
        <f>VLOOKUP('Start up budget'!$B$11,'Annual Reporting'!C44:AD44,13,FALSE)</f>
        <v>0</v>
      </c>
      <c r="AW28" s="162">
        <f>VLOOKUP('Start up budget'!$B$6,'Annual Reporting'!C44:AD44,16,FALSE)</f>
        <v>0</v>
      </c>
      <c r="AX28" s="11">
        <f>VLOOKUP('Start up budget'!$B$7,'Annual Reporting'!C44:AD44,16,FALSE)</f>
        <v>0</v>
      </c>
      <c r="AY28" s="11">
        <f>VLOOKUP('Start up budget'!$B$8,'Annual Reporting'!C44:AD44,16,FALSE)</f>
        <v>0</v>
      </c>
      <c r="AZ28" s="11">
        <f>VLOOKUP('Start up budget'!$B$9,'Annual Reporting'!C44:AD44,16,FALSE)</f>
        <v>0</v>
      </c>
      <c r="BA28" s="11">
        <f>VLOOKUP('Start up budget'!$B$10,'Annual Reporting'!C44:AD44,16,FALSE)</f>
        <v>0</v>
      </c>
      <c r="BB28" s="163">
        <f>VLOOKUP('Start up budget'!$B$11,'Annual Reporting'!C44:AD44,16,FALSE)</f>
        <v>0</v>
      </c>
      <c r="BC28" s="162">
        <f>VLOOKUP('Start up budget'!$B$6,'Annual Reporting'!C44:AD44,17,FALSE)</f>
        <v>0</v>
      </c>
      <c r="BD28" s="11">
        <f>VLOOKUP('Start up budget'!$B$7,'Annual Reporting'!C44:AD44,17,FALSE)</f>
        <v>0</v>
      </c>
      <c r="BE28" s="11">
        <f>VLOOKUP('Start up budget'!$B$8,'Annual Reporting'!C44:AD44,17,FALSE)</f>
        <v>0</v>
      </c>
      <c r="BF28" s="11">
        <f>VLOOKUP('Start up budget'!$B$9,'Annual Reporting'!C44:AD44,17,FALSE)</f>
        <v>0</v>
      </c>
      <c r="BG28" s="11">
        <f>VLOOKUP('Start up budget'!$B$10,'Annual Reporting'!C44:AD44,17,FALSE)</f>
        <v>0</v>
      </c>
      <c r="BH28" s="163">
        <f>VLOOKUP('Start up budget'!$B$11,'Annual Reporting'!C44:AD44,17,FALSE)</f>
        <v>0</v>
      </c>
      <c r="BI28" s="162">
        <f>VLOOKUP('Start up budget'!$B$6,'Annual Reporting'!C44:AD44,18,FALSE)</f>
        <v>0</v>
      </c>
      <c r="BJ28" s="11">
        <f>VLOOKUP('Start up budget'!$B$7,'Annual Reporting'!C44:AD44,18,FALSE)</f>
        <v>0</v>
      </c>
      <c r="BK28" s="11">
        <f>VLOOKUP('Start up budget'!$B$8,'Annual Reporting'!C44:AD44,18,FALSE)</f>
        <v>0</v>
      </c>
      <c r="BL28" s="11">
        <f>VLOOKUP('Start up budget'!$B$9,'Annual Reporting'!C44:AD44,18,FALSE)</f>
        <v>0</v>
      </c>
      <c r="BM28" s="11">
        <f>VLOOKUP('Start up budget'!$B$10,'Annual Reporting'!C44:AD44,18,FALSE)</f>
        <v>0</v>
      </c>
      <c r="BN28" s="163">
        <f>VLOOKUP('Start up budget'!$B$11,'Annual Reporting'!C44:AD44,18,FALSE)</f>
        <v>0</v>
      </c>
      <c r="BO28" s="162">
        <f>VLOOKUP('Start up budget'!$B$6,'Annual Reporting'!C44:AD44,21,FALSE)</f>
        <v>0</v>
      </c>
      <c r="BP28" s="11">
        <f>VLOOKUP('Start up budget'!$B$7,'Annual Reporting'!C44:AD44,21,FALSE)</f>
        <v>0</v>
      </c>
      <c r="BQ28" s="11">
        <f>VLOOKUP('Start up budget'!$B$8,'Annual Reporting'!C44:AD44,21,FALSE)</f>
        <v>0</v>
      </c>
      <c r="BR28" s="11">
        <f>VLOOKUP('Start up budget'!$B$9,'Annual Reporting'!C44:AD44,21,FALSE)</f>
        <v>0</v>
      </c>
      <c r="BS28" s="11">
        <f>VLOOKUP('Start up budget'!$B$10,'Annual Reporting'!C44:AD44,21,FALSE)</f>
        <v>0</v>
      </c>
      <c r="BT28" s="163">
        <f>VLOOKUP('Start up budget'!$B$11,'Annual Reporting'!C44:AD44,21,FALSE)</f>
        <v>0</v>
      </c>
      <c r="BU28" s="162">
        <f>VLOOKUP('Start up budget'!$B$6,'Annual Reporting'!C44:AD44,22,FALSE)</f>
        <v>0</v>
      </c>
      <c r="BV28" s="11">
        <f>VLOOKUP('Start up budget'!$B$7,'Annual Reporting'!C44:AD44,22,FALSE)</f>
        <v>0</v>
      </c>
      <c r="BW28" s="11">
        <f>VLOOKUP('Start up budget'!$B$8,'Annual Reporting'!C44:AD44,22,FALSE)</f>
        <v>0</v>
      </c>
      <c r="BX28" s="11">
        <f>VLOOKUP('Start up budget'!$B$9,'Annual Reporting'!C44:AD44,22,FALSE)</f>
        <v>0</v>
      </c>
      <c r="BY28" s="11">
        <f>VLOOKUP('Start up budget'!$B$10,'Annual Reporting'!C44:AD44,22,FALSE)</f>
        <v>0</v>
      </c>
      <c r="BZ28" s="163">
        <f>VLOOKUP('Start up budget'!$B$11,'Annual Reporting'!C44:AD44,22,FALSE)</f>
        <v>0</v>
      </c>
      <c r="CA28" s="11">
        <f>VLOOKUP('Start up budget'!$B$6,'Annual Reporting'!C44:AD44,23,FALSE)</f>
        <v>0</v>
      </c>
      <c r="CB28" s="11">
        <f>VLOOKUP('Start up budget'!$B$7,'Annual Reporting'!C44:AD44,23,FALSE)</f>
        <v>0</v>
      </c>
      <c r="CC28" s="11">
        <f>VLOOKUP('Start up budget'!$B$8,'Annual Reporting'!C44:AD44,23,FALSE)</f>
        <v>0</v>
      </c>
      <c r="CD28" s="11">
        <f>VLOOKUP('Start up budget'!$B$9,'Annual Reporting'!C44:AD44,23,FALSE)</f>
        <v>0</v>
      </c>
      <c r="CE28" s="11">
        <f>VLOOKUP('Start up budget'!$B$10,'Annual Reporting'!C44:AD44,23,FALSE)</f>
        <v>0</v>
      </c>
      <c r="CF28" s="163">
        <f>VLOOKUP('Start up budget'!$B$11,'Annual Reporting'!C44:AD44,23,FALSE)</f>
        <v>0</v>
      </c>
    </row>
    <row r="29" spans="1:84" x14ac:dyDescent="0.35">
      <c r="A29" s="162">
        <f>VLOOKUP('Start up budget'!$B$6,'Annual Reporting'!C45:AD45,2,FALSE)</f>
        <v>0</v>
      </c>
      <c r="B29" s="11">
        <f>VLOOKUP('Start up budget'!$B$7,'Annual Reporting'!C45:AD45,2,FALSE)</f>
        <v>0</v>
      </c>
      <c r="C29" s="11">
        <f>VLOOKUP('Start up budget'!$B$8,'Annual Reporting'!C45:AD45,2,FALSE)</f>
        <v>0</v>
      </c>
      <c r="D29" s="11">
        <f>VLOOKUP('Start up budget'!$B$9,'Annual Reporting'!C45:AD45,2,FALSE)</f>
        <v>0</v>
      </c>
      <c r="E29" s="11">
        <f>VLOOKUP('Start up budget'!$B$10,'Annual Reporting'!C45:AD45,2,FALSE)</f>
        <v>0</v>
      </c>
      <c r="F29" s="163">
        <f>VLOOKUP('Start up budget'!$B$11,'Annual Reporting'!C45:AD45,2,FALSE)</f>
        <v>0</v>
      </c>
      <c r="G29" s="162">
        <f>VLOOKUP('Start up budget'!$B$6,'Annual Reporting'!C45:AD45,3,FALSE)</f>
        <v>0</v>
      </c>
      <c r="H29" s="11">
        <f>VLOOKUP('Start up budget'!$B$7,'Annual Reporting'!C45:AD45,3,FALSE)</f>
        <v>0</v>
      </c>
      <c r="I29" s="11">
        <f>VLOOKUP('Start up budget'!$B$8,'Annual Reporting'!C45:AD45,3,FALSE)</f>
        <v>0</v>
      </c>
      <c r="J29" s="11">
        <f>VLOOKUP('Start up budget'!$B$9,'Annual Reporting'!C45:AD45,3,FALSE)</f>
        <v>0</v>
      </c>
      <c r="K29" s="11">
        <f>VLOOKUP('Start up budget'!$B$10,'Annual Reporting'!C45:AD45,3,FALSE)</f>
        <v>0</v>
      </c>
      <c r="L29" s="163">
        <f>VLOOKUP('Start up budget'!$B$11,'Annual Reporting'!C45:AD45,3,FALSE)</f>
        <v>0</v>
      </c>
      <c r="M29" s="162">
        <f>VLOOKUP('Start up budget'!$B$6,'Annual Reporting'!C45:AD45,6,FALSE)</f>
        <v>0</v>
      </c>
      <c r="N29" s="11">
        <f>VLOOKUP('Start up budget'!$B$7,'Annual Reporting'!C45:AD45,6,FALSE)</f>
        <v>0</v>
      </c>
      <c r="O29" s="11">
        <f>VLOOKUP('Start up budget'!$B$8,'Annual Reporting'!C45:AD45,6,FALSE)</f>
        <v>0</v>
      </c>
      <c r="P29" s="11">
        <f>VLOOKUP('Start up budget'!$B$9,'Annual Reporting'!C45:AD45,6,FALSE)</f>
        <v>0</v>
      </c>
      <c r="Q29" s="11">
        <f>VLOOKUP('Start up budget'!$B$10,'Annual Reporting'!C45:AD45,6,FALSE)</f>
        <v>0</v>
      </c>
      <c r="R29" s="163">
        <f>VLOOKUP('Start up budget'!$B$11,'Annual Reporting'!C45:AD45,6,FALSE)</f>
        <v>0</v>
      </c>
      <c r="S29" s="162">
        <f>VLOOKUP('Start up budget'!$B$6,'Annual Reporting'!C45:AD45,7,FALSE)</f>
        <v>0</v>
      </c>
      <c r="T29" s="11">
        <f>VLOOKUP('Start up budget'!$B$7,'Annual Reporting'!C45:AD45,7,FALSE)</f>
        <v>0</v>
      </c>
      <c r="U29" s="11">
        <f>VLOOKUP('Start up budget'!$B$8,'Annual Reporting'!C45:AD45,7,FALSE)</f>
        <v>0</v>
      </c>
      <c r="V29" s="11">
        <f>VLOOKUP('Start up budget'!$B$9,'Annual Reporting'!C45:AD45,7,FALSE)</f>
        <v>0</v>
      </c>
      <c r="W29" s="11">
        <f>VLOOKUP('Start up budget'!$B$10,'Annual Reporting'!C45:AD45,7,FALSE)</f>
        <v>0</v>
      </c>
      <c r="X29" s="163">
        <f>VLOOKUP('Start up budget'!$B$11,'Annual Reporting'!C45:AD45,7,FALSE)</f>
        <v>0</v>
      </c>
      <c r="Y29" s="162">
        <f>VLOOKUP('Start up budget'!$B$6,'Annual Reporting'!C45:AD45,8,FALSE)</f>
        <v>0</v>
      </c>
      <c r="Z29" s="11">
        <f>VLOOKUP('Start up budget'!$B$7,'Annual Reporting'!C45:AD45,8,FALSE)</f>
        <v>0</v>
      </c>
      <c r="AA29" s="11">
        <f>VLOOKUP('Start up budget'!$B$8,'Annual Reporting'!C45:AD45,8,FALSE)</f>
        <v>0</v>
      </c>
      <c r="AB29" s="11">
        <f>VLOOKUP('Start up budget'!$B$9,'Annual Reporting'!C45:AD45,8,FALSE)</f>
        <v>0</v>
      </c>
      <c r="AC29" s="11">
        <f>VLOOKUP('Start up budget'!$B$10,'Annual Reporting'!C45:AD45,8,FALSE)</f>
        <v>0</v>
      </c>
      <c r="AD29" s="163">
        <f>VLOOKUP('Start up budget'!$B$11,'Annual Reporting'!C45:AD45,8,FALSE)</f>
        <v>0</v>
      </c>
      <c r="AE29" s="162">
        <f>VLOOKUP('Start up budget'!$B$6,'Annual Reporting'!C45:AD45,11,FALSE)</f>
        <v>0</v>
      </c>
      <c r="AF29" s="11">
        <f>VLOOKUP('Start up budget'!$B$7,'Annual Reporting'!C45:AD45,11,FALSE)</f>
        <v>0</v>
      </c>
      <c r="AG29" s="11">
        <f>VLOOKUP('Start up budget'!$B$8,'Annual Reporting'!C45:AD45,11,FALSE)</f>
        <v>0</v>
      </c>
      <c r="AH29" s="11">
        <f>VLOOKUP('Start up budget'!$B$9,'Annual Reporting'!C45:AD45,11,FALSE)</f>
        <v>0</v>
      </c>
      <c r="AI29" s="11">
        <f>VLOOKUP('Start up budget'!$B$10,'Annual Reporting'!C45:AD45,11,FALSE)</f>
        <v>0</v>
      </c>
      <c r="AJ29" s="163">
        <f>VLOOKUP('Start up budget'!$B$11,'Annual Reporting'!C45:AD45,11,FALSE)</f>
        <v>0</v>
      </c>
      <c r="AK29" s="162">
        <f>VLOOKUP('Start up budget'!$B$6,'Annual Reporting'!C45:AD45,12,FALSE)</f>
        <v>0</v>
      </c>
      <c r="AL29" s="11">
        <f>VLOOKUP('Start up budget'!$B$7,'Annual Reporting'!C45:AD45,12,FALSE)</f>
        <v>0</v>
      </c>
      <c r="AM29" s="11">
        <f>VLOOKUP('Start up budget'!$B$8,'Annual Reporting'!C45:AD45,12,FALSE)</f>
        <v>0</v>
      </c>
      <c r="AN29" s="11">
        <f>VLOOKUP('Start up budget'!$B$9,'Annual Reporting'!C45:AD45,12,FALSE)</f>
        <v>0</v>
      </c>
      <c r="AO29" s="11">
        <f>VLOOKUP('Start up budget'!$B$10,'Annual Reporting'!C45:AD45,12,FALSE)</f>
        <v>0</v>
      </c>
      <c r="AP29" s="163">
        <f>VLOOKUP('Start up budget'!$B$11,'Annual Reporting'!C45:AD45,12,FALSE)</f>
        <v>0</v>
      </c>
      <c r="AQ29" s="162">
        <f>VLOOKUP('Start up budget'!$B$6,'Annual Reporting'!C45:AD45,13,FALSE)</f>
        <v>0</v>
      </c>
      <c r="AR29" s="11">
        <f>VLOOKUP('Start up budget'!$B$7,'Annual Reporting'!C45:AD45,13,FALSE)</f>
        <v>0</v>
      </c>
      <c r="AS29" s="11">
        <f>VLOOKUP('Start up budget'!$B$8,'Annual Reporting'!C45:AD45,13,FALSE)</f>
        <v>0</v>
      </c>
      <c r="AT29" s="11">
        <f>VLOOKUP('Start up budget'!$B$9,'Annual Reporting'!C45:AD45,13,FALSE)</f>
        <v>0</v>
      </c>
      <c r="AU29" s="11">
        <f>VLOOKUP('Start up budget'!$B$10,'Annual Reporting'!C45:AD45,13,FALSE)</f>
        <v>0</v>
      </c>
      <c r="AV29" s="163">
        <f>VLOOKUP('Start up budget'!$B$11,'Annual Reporting'!C45:AD45,13,FALSE)</f>
        <v>0</v>
      </c>
      <c r="AW29" s="162">
        <f>VLOOKUP('Start up budget'!$B$6,'Annual Reporting'!C45:AD45,16,FALSE)</f>
        <v>0</v>
      </c>
      <c r="AX29" s="11">
        <f>VLOOKUP('Start up budget'!$B$7,'Annual Reporting'!C45:AD45,16,FALSE)</f>
        <v>0</v>
      </c>
      <c r="AY29" s="11">
        <f>VLOOKUP('Start up budget'!$B$8,'Annual Reporting'!C45:AD45,16,FALSE)</f>
        <v>0</v>
      </c>
      <c r="AZ29" s="11">
        <f>VLOOKUP('Start up budget'!$B$9,'Annual Reporting'!C45:AD45,16,FALSE)</f>
        <v>0</v>
      </c>
      <c r="BA29" s="11">
        <f>VLOOKUP('Start up budget'!$B$10,'Annual Reporting'!C45:AD45,16,FALSE)</f>
        <v>0</v>
      </c>
      <c r="BB29" s="163">
        <f>VLOOKUP('Start up budget'!$B$11,'Annual Reporting'!C45:AD45,16,FALSE)</f>
        <v>0</v>
      </c>
      <c r="BC29" s="162">
        <f>VLOOKUP('Start up budget'!$B$6,'Annual Reporting'!C45:AD45,17,FALSE)</f>
        <v>0</v>
      </c>
      <c r="BD29" s="11">
        <f>VLOOKUP('Start up budget'!$B$7,'Annual Reporting'!C45:AD45,17,FALSE)</f>
        <v>0</v>
      </c>
      <c r="BE29" s="11">
        <f>VLOOKUP('Start up budget'!$B$8,'Annual Reporting'!C45:AD45,17,FALSE)</f>
        <v>0</v>
      </c>
      <c r="BF29" s="11">
        <f>VLOOKUP('Start up budget'!$B$9,'Annual Reporting'!C45:AD45,17,FALSE)</f>
        <v>0</v>
      </c>
      <c r="BG29" s="11">
        <f>VLOOKUP('Start up budget'!$B$10,'Annual Reporting'!C45:AD45,17,FALSE)</f>
        <v>0</v>
      </c>
      <c r="BH29" s="163">
        <f>VLOOKUP('Start up budget'!$B$11,'Annual Reporting'!C45:AD45,17,FALSE)</f>
        <v>0</v>
      </c>
      <c r="BI29" s="162">
        <f>VLOOKUP('Start up budget'!$B$6,'Annual Reporting'!C45:AD45,18,FALSE)</f>
        <v>0</v>
      </c>
      <c r="BJ29" s="11">
        <f>VLOOKUP('Start up budget'!$B$7,'Annual Reporting'!C45:AD45,18,FALSE)</f>
        <v>0</v>
      </c>
      <c r="BK29" s="11">
        <f>VLOOKUP('Start up budget'!$B$8,'Annual Reporting'!C45:AD45,18,FALSE)</f>
        <v>0</v>
      </c>
      <c r="BL29" s="11">
        <f>VLOOKUP('Start up budget'!$B$9,'Annual Reporting'!C45:AD45,18,FALSE)</f>
        <v>0</v>
      </c>
      <c r="BM29" s="11">
        <f>VLOOKUP('Start up budget'!$B$10,'Annual Reporting'!C45:AD45,18,FALSE)</f>
        <v>0</v>
      </c>
      <c r="BN29" s="163">
        <f>VLOOKUP('Start up budget'!$B$11,'Annual Reporting'!C45:AD45,18,FALSE)</f>
        <v>0</v>
      </c>
      <c r="BO29" s="162">
        <f>VLOOKUP('Start up budget'!$B$6,'Annual Reporting'!C45:AD45,21,FALSE)</f>
        <v>0</v>
      </c>
      <c r="BP29" s="11">
        <f>VLOOKUP('Start up budget'!$B$7,'Annual Reporting'!C45:AD45,21,FALSE)</f>
        <v>0</v>
      </c>
      <c r="BQ29" s="11">
        <f>VLOOKUP('Start up budget'!$B$8,'Annual Reporting'!C45:AD45,21,FALSE)</f>
        <v>0</v>
      </c>
      <c r="BR29" s="11">
        <f>VLOOKUP('Start up budget'!$B$9,'Annual Reporting'!C45:AD45,21,FALSE)</f>
        <v>0</v>
      </c>
      <c r="BS29" s="11">
        <f>VLOOKUP('Start up budget'!$B$10,'Annual Reporting'!C45:AD45,21,FALSE)</f>
        <v>0</v>
      </c>
      <c r="BT29" s="163">
        <f>VLOOKUP('Start up budget'!$B$11,'Annual Reporting'!C45:AD45,21,FALSE)</f>
        <v>0</v>
      </c>
      <c r="BU29" s="162">
        <f>VLOOKUP('Start up budget'!$B$6,'Annual Reporting'!C45:AD45,22,FALSE)</f>
        <v>0</v>
      </c>
      <c r="BV29" s="11">
        <f>VLOOKUP('Start up budget'!$B$7,'Annual Reporting'!C45:AD45,22,FALSE)</f>
        <v>0</v>
      </c>
      <c r="BW29" s="11">
        <f>VLOOKUP('Start up budget'!$B$8,'Annual Reporting'!C45:AD45,22,FALSE)</f>
        <v>0</v>
      </c>
      <c r="BX29" s="11">
        <f>VLOOKUP('Start up budget'!$B$9,'Annual Reporting'!C45:AD45,22,FALSE)</f>
        <v>0</v>
      </c>
      <c r="BY29" s="11">
        <f>VLOOKUP('Start up budget'!$B$10,'Annual Reporting'!C45:AD45,22,FALSE)</f>
        <v>0</v>
      </c>
      <c r="BZ29" s="163">
        <f>VLOOKUP('Start up budget'!$B$11,'Annual Reporting'!C45:AD45,22,FALSE)</f>
        <v>0</v>
      </c>
      <c r="CA29" s="11">
        <f>VLOOKUP('Start up budget'!$B$6,'Annual Reporting'!C45:AD45,23,FALSE)</f>
        <v>0</v>
      </c>
      <c r="CB29" s="11">
        <f>VLOOKUP('Start up budget'!$B$7,'Annual Reporting'!C45:AD45,23,FALSE)</f>
        <v>0</v>
      </c>
      <c r="CC29" s="11">
        <f>VLOOKUP('Start up budget'!$B$8,'Annual Reporting'!C45:AD45,23,FALSE)</f>
        <v>0</v>
      </c>
      <c r="CD29" s="11">
        <f>VLOOKUP('Start up budget'!$B$9,'Annual Reporting'!C45:AD45,23,FALSE)</f>
        <v>0</v>
      </c>
      <c r="CE29" s="11">
        <f>VLOOKUP('Start up budget'!$B$10,'Annual Reporting'!C45:AD45,23,FALSE)</f>
        <v>0</v>
      </c>
      <c r="CF29" s="163">
        <f>VLOOKUP('Start up budget'!$B$11,'Annual Reporting'!C45:AD45,23,FALSE)</f>
        <v>0</v>
      </c>
    </row>
    <row r="30" spans="1:84" x14ac:dyDescent="0.35">
      <c r="A30" s="162">
        <f>VLOOKUP('Start up budget'!$B$6,'Annual Reporting'!C46:AD46,2,FALSE)</f>
        <v>0</v>
      </c>
      <c r="B30" s="11">
        <f>VLOOKUP('Start up budget'!$B$7,'Annual Reporting'!C46:AD46,2,FALSE)</f>
        <v>0</v>
      </c>
      <c r="C30" s="11">
        <f>VLOOKUP('Start up budget'!$B$8,'Annual Reporting'!C46:AD46,2,FALSE)</f>
        <v>0</v>
      </c>
      <c r="D30" s="11">
        <f>VLOOKUP('Start up budget'!$B$9,'Annual Reporting'!C46:AD46,2,FALSE)</f>
        <v>0</v>
      </c>
      <c r="E30" s="11">
        <f>VLOOKUP('Start up budget'!$B$10,'Annual Reporting'!C46:AD46,2,FALSE)</f>
        <v>0</v>
      </c>
      <c r="F30" s="163">
        <f>VLOOKUP('Start up budget'!$B$11,'Annual Reporting'!C46:AD46,2,FALSE)</f>
        <v>0</v>
      </c>
      <c r="G30" s="162">
        <f>VLOOKUP('Start up budget'!$B$6,'Annual Reporting'!C46:AD46,3,FALSE)</f>
        <v>0</v>
      </c>
      <c r="H30" s="11">
        <f>VLOOKUP('Start up budget'!$B$7,'Annual Reporting'!C46:AD46,3,FALSE)</f>
        <v>0</v>
      </c>
      <c r="I30" s="11">
        <f>VLOOKUP('Start up budget'!$B$8,'Annual Reporting'!C46:AD46,3,FALSE)</f>
        <v>0</v>
      </c>
      <c r="J30" s="11">
        <f>VLOOKUP('Start up budget'!$B$9,'Annual Reporting'!C46:AD46,3,FALSE)</f>
        <v>0</v>
      </c>
      <c r="K30" s="11">
        <f>VLOOKUP('Start up budget'!$B$10,'Annual Reporting'!C46:AD46,3,FALSE)</f>
        <v>0</v>
      </c>
      <c r="L30" s="163">
        <f>VLOOKUP('Start up budget'!$B$11,'Annual Reporting'!C46:AD46,3,FALSE)</f>
        <v>0</v>
      </c>
      <c r="M30" s="162">
        <f>VLOOKUP('Start up budget'!$B$6,'Annual Reporting'!C46:AD46,6,FALSE)</f>
        <v>0</v>
      </c>
      <c r="N30" s="11">
        <f>VLOOKUP('Start up budget'!$B$7,'Annual Reporting'!C46:AD46,6,FALSE)</f>
        <v>0</v>
      </c>
      <c r="O30" s="11">
        <f>VLOOKUP('Start up budget'!$B$8,'Annual Reporting'!C46:AD46,6,FALSE)</f>
        <v>0</v>
      </c>
      <c r="P30" s="11">
        <f>VLOOKUP('Start up budget'!$B$9,'Annual Reporting'!C46:AD46,6,FALSE)</f>
        <v>0</v>
      </c>
      <c r="Q30" s="11">
        <f>VLOOKUP('Start up budget'!$B$10,'Annual Reporting'!C46:AD46,6,FALSE)</f>
        <v>0</v>
      </c>
      <c r="R30" s="163">
        <f>VLOOKUP('Start up budget'!$B$11,'Annual Reporting'!C46:AD46,6,FALSE)</f>
        <v>0</v>
      </c>
      <c r="S30" s="162">
        <f>VLOOKUP('Start up budget'!$B$6,'Annual Reporting'!C46:AD46,7,FALSE)</f>
        <v>0</v>
      </c>
      <c r="T30" s="11">
        <f>VLOOKUP('Start up budget'!$B$7,'Annual Reporting'!C46:AD46,7,FALSE)</f>
        <v>0</v>
      </c>
      <c r="U30" s="11">
        <f>VLOOKUP('Start up budget'!$B$8,'Annual Reporting'!C46:AD46,7,FALSE)</f>
        <v>0</v>
      </c>
      <c r="V30" s="11">
        <f>VLOOKUP('Start up budget'!$B$9,'Annual Reporting'!C46:AD46,7,FALSE)</f>
        <v>0</v>
      </c>
      <c r="W30" s="11">
        <f>VLOOKUP('Start up budget'!$B$10,'Annual Reporting'!C46:AD46,7,FALSE)</f>
        <v>0</v>
      </c>
      <c r="X30" s="163">
        <f>VLOOKUP('Start up budget'!$B$11,'Annual Reporting'!C46:AD46,7,FALSE)</f>
        <v>0</v>
      </c>
      <c r="Y30" s="162">
        <f>VLOOKUP('Start up budget'!$B$6,'Annual Reporting'!C46:AD46,8,FALSE)</f>
        <v>0</v>
      </c>
      <c r="Z30" s="11">
        <f>VLOOKUP('Start up budget'!$B$7,'Annual Reporting'!C46:AD46,8,FALSE)</f>
        <v>0</v>
      </c>
      <c r="AA30" s="11">
        <f>VLOOKUP('Start up budget'!$B$8,'Annual Reporting'!C46:AD46,8,FALSE)</f>
        <v>0</v>
      </c>
      <c r="AB30" s="11">
        <f>VLOOKUP('Start up budget'!$B$9,'Annual Reporting'!C46:AD46,8,FALSE)</f>
        <v>0</v>
      </c>
      <c r="AC30" s="11">
        <f>VLOOKUP('Start up budget'!$B$10,'Annual Reporting'!C46:AD46,8,FALSE)</f>
        <v>0</v>
      </c>
      <c r="AD30" s="163">
        <f>VLOOKUP('Start up budget'!$B$11,'Annual Reporting'!C46:AD46,8,FALSE)</f>
        <v>0</v>
      </c>
      <c r="AE30" s="162">
        <f>VLOOKUP('Start up budget'!$B$6,'Annual Reporting'!C46:AD46,11,FALSE)</f>
        <v>0</v>
      </c>
      <c r="AF30" s="11">
        <f>VLOOKUP('Start up budget'!$B$7,'Annual Reporting'!C46:AD46,11,FALSE)</f>
        <v>0</v>
      </c>
      <c r="AG30" s="11">
        <f>VLOOKUP('Start up budget'!$B$8,'Annual Reporting'!C46:AD46,11,FALSE)</f>
        <v>0</v>
      </c>
      <c r="AH30" s="11">
        <f>VLOOKUP('Start up budget'!$B$9,'Annual Reporting'!C46:AD46,11,FALSE)</f>
        <v>0</v>
      </c>
      <c r="AI30" s="11">
        <f>VLOOKUP('Start up budget'!$B$10,'Annual Reporting'!C46:AD46,11,FALSE)</f>
        <v>0</v>
      </c>
      <c r="AJ30" s="163">
        <f>VLOOKUP('Start up budget'!$B$11,'Annual Reporting'!C46:AD46,11,FALSE)</f>
        <v>0</v>
      </c>
      <c r="AK30" s="162">
        <f>VLOOKUP('Start up budget'!$B$6,'Annual Reporting'!C46:AD46,12,FALSE)</f>
        <v>0</v>
      </c>
      <c r="AL30" s="11">
        <f>VLOOKUP('Start up budget'!$B$7,'Annual Reporting'!C46:AD46,12,FALSE)</f>
        <v>0</v>
      </c>
      <c r="AM30" s="11">
        <f>VLOOKUP('Start up budget'!$B$8,'Annual Reporting'!C46:AD46,12,FALSE)</f>
        <v>0</v>
      </c>
      <c r="AN30" s="11">
        <f>VLOOKUP('Start up budget'!$B$9,'Annual Reporting'!C46:AD46,12,FALSE)</f>
        <v>0</v>
      </c>
      <c r="AO30" s="11">
        <f>VLOOKUP('Start up budget'!$B$10,'Annual Reporting'!C46:AD46,12,FALSE)</f>
        <v>0</v>
      </c>
      <c r="AP30" s="163">
        <f>VLOOKUP('Start up budget'!$B$11,'Annual Reporting'!C46:AD46,12,FALSE)</f>
        <v>0</v>
      </c>
      <c r="AQ30" s="162">
        <f>VLOOKUP('Start up budget'!$B$6,'Annual Reporting'!C46:AD46,13,FALSE)</f>
        <v>0</v>
      </c>
      <c r="AR30" s="11">
        <f>VLOOKUP('Start up budget'!$B$7,'Annual Reporting'!C46:AD46,13,FALSE)</f>
        <v>0</v>
      </c>
      <c r="AS30" s="11">
        <f>VLOOKUP('Start up budget'!$B$8,'Annual Reporting'!C46:AD46,13,FALSE)</f>
        <v>0</v>
      </c>
      <c r="AT30" s="11">
        <f>VLOOKUP('Start up budget'!$B$9,'Annual Reporting'!C46:AD46,13,FALSE)</f>
        <v>0</v>
      </c>
      <c r="AU30" s="11">
        <f>VLOOKUP('Start up budget'!$B$10,'Annual Reporting'!C46:AD46,13,FALSE)</f>
        <v>0</v>
      </c>
      <c r="AV30" s="163">
        <f>VLOOKUP('Start up budget'!$B$11,'Annual Reporting'!C46:AD46,13,FALSE)</f>
        <v>0</v>
      </c>
      <c r="AW30" s="162">
        <f>VLOOKUP('Start up budget'!$B$6,'Annual Reporting'!C46:AD46,16,FALSE)</f>
        <v>0</v>
      </c>
      <c r="AX30" s="11">
        <f>VLOOKUP('Start up budget'!$B$7,'Annual Reporting'!C46:AD46,16,FALSE)</f>
        <v>0</v>
      </c>
      <c r="AY30" s="11">
        <f>VLOOKUP('Start up budget'!$B$8,'Annual Reporting'!C46:AD46,16,FALSE)</f>
        <v>0</v>
      </c>
      <c r="AZ30" s="11">
        <f>VLOOKUP('Start up budget'!$B$9,'Annual Reporting'!C46:AD46,16,FALSE)</f>
        <v>0</v>
      </c>
      <c r="BA30" s="11">
        <f>VLOOKUP('Start up budget'!$B$10,'Annual Reporting'!C46:AD46,16,FALSE)</f>
        <v>0</v>
      </c>
      <c r="BB30" s="163">
        <f>VLOOKUP('Start up budget'!$B$11,'Annual Reporting'!C46:AD46,16,FALSE)</f>
        <v>0</v>
      </c>
      <c r="BC30" s="162">
        <f>VLOOKUP('Start up budget'!$B$6,'Annual Reporting'!C46:AD46,17,FALSE)</f>
        <v>0</v>
      </c>
      <c r="BD30" s="11">
        <f>VLOOKUP('Start up budget'!$B$7,'Annual Reporting'!C46:AD46,17,FALSE)</f>
        <v>0</v>
      </c>
      <c r="BE30" s="11">
        <f>VLOOKUP('Start up budget'!$B$8,'Annual Reporting'!C46:AD46,17,FALSE)</f>
        <v>0</v>
      </c>
      <c r="BF30" s="11">
        <f>VLOOKUP('Start up budget'!$B$9,'Annual Reporting'!C46:AD46,17,FALSE)</f>
        <v>0</v>
      </c>
      <c r="BG30" s="11">
        <f>VLOOKUP('Start up budget'!$B$10,'Annual Reporting'!C46:AD46,17,FALSE)</f>
        <v>0</v>
      </c>
      <c r="BH30" s="163">
        <f>VLOOKUP('Start up budget'!$B$11,'Annual Reporting'!C46:AD46,17,FALSE)</f>
        <v>0</v>
      </c>
      <c r="BI30" s="162">
        <f>VLOOKUP('Start up budget'!$B$6,'Annual Reporting'!C46:AD46,18,FALSE)</f>
        <v>0</v>
      </c>
      <c r="BJ30" s="11">
        <f>VLOOKUP('Start up budget'!$B$7,'Annual Reporting'!C46:AD46,18,FALSE)</f>
        <v>0</v>
      </c>
      <c r="BK30" s="11">
        <f>VLOOKUP('Start up budget'!$B$8,'Annual Reporting'!C46:AD46,18,FALSE)</f>
        <v>0</v>
      </c>
      <c r="BL30" s="11">
        <f>VLOOKUP('Start up budget'!$B$9,'Annual Reporting'!C46:AD46,18,FALSE)</f>
        <v>0</v>
      </c>
      <c r="BM30" s="11">
        <f>VLOOKUP('Start up budget'!$B$10,'Annual Reporting'!C46:AD46,18,FALSE)</f>
        <v>0</v>
      </c>
      <c r="BN30" s="163">
        <f>VLOOKUP('Start up budget'!$B$11,'Annual Reporting'!C46:AD46,18,FALSE)</f>
        <v>0</v>
      </c>
      <c r="BO30" s="162">
        <f>VLOOKUP('Start up budget'!$B$6,'Annual Reporting'!C46:AD46,21,FALSE)</f>
        <v>0</v>
      </c>
      <c r="BP30" s="11">
        <f>VLOOKUP('Start up budget'!$B$7,'Annual Reporting'!C46:AD46,21,FALSE)</f>
        <v>0</v>
      </c>
      <c r="BQ30" s="11">
        <f>VLOOKUP('Start up budget'!$B$8,'Annual Reporting'!C46:AD46,21,FALSE)</f>
        <v>0</v>
      </c>
      <c r="BR30" s="11">
        <f>VLOOKUP('Start up budget'!$B$9,'Annual Reporting'!C46:AD46,21,FALSE)</f>
        <v>0</v>
      </c>
      <c r="BS30" s="11">
        <f>VLOOKUP('Start up budget'!$B$10,'Annual Reporting'!C46:AD46,21,FALSE)</f>
        <v>0</v>
      </c>
      <c r="BT30" s="163">
        <f>VLOOKUP('Start up budget'!$B$11,'Annual Reporting'!C46:AD46,21,FALSE)</f>
        <v>0</v>
      </c>
      <c r="BU30" s="162">
        <f>VLOOKUP('Start up budget'!$B$6,'Annual Reporting'!C46:AD46,22,FALSE)</f>
        <v>0</v>
      </c>
      <c r="BV30" s="11">
        <f>VLOOKUP('Start up budget'!$B$7,'Annual Reporting'!C46:AD46,22,FALSE)</f>
        <v>0</v>
      </c>
      <c r="BW30" s="11">
        <f>VLOOKUP('Start up budget'!$B$8,'Annual Reporting'!C46:AD46,22,FALSE)</f>
        <v>0</v>
      </c>
      <c r="BX30" s="11">
        <f>VLOOKUP('Start up budget'!$B$9,'Annual Reporting'!C46:AD46,22,FALSE)</f>
        <v>0</v>
      </c>
      <c r="BY30" s="11">
        <f>VLOOKUP('Start up budget'!$B$10,'Annual Reporting'!C46:AD46,22,FALSE)</f>
        <v>0</v>
      </c>
      <c r="BZ30" s="163">
        <f>VLOOKUP('Start up budget'!$B$11,'Annual Reporting'!C46:AD46,22,FALSE)</f>
        <v>0</v>
      </c>
      <c r="CA30" s="11">
        <f>VLOOKUP('Start up budget'!$B$6,'Annual Reporting'!C46:AD46,23,FALSE)</f>
        <v>0</v>
      </c>
      <c r="CB30" s="11">
        <f>VLOOKUP('Start up budget'!$B$7,'Annual Reporting'!C46:AD46,23,FALSE)</f>
        <v>0</v>
      </c>
      <c r="CC30" s="11">
        <f>VLOOKUP('Start up budget'!$B$8,'Annual Reporting'!C46:AD46,23,FALSE)</f>
        <v>0</v>
      </c>
      <c r="CD30" s="11">
        <f>VLOOKUP('Start up budget'!$B$9,'Annual Reporting'!C46:AD46,23,FALSE)</f>
        <v>0</v>
      </c>
      <c r="CE30" s="11">
        <f>VLOOKUP('Start up budget'!$B$10,'Annual Reporting'!C46:AD46,23,FALSE)</f>
        <v>0</v>
      </c>
      <c r="CF30" s="163">
        <f>VLOOKUP('Start up budget'!$B$11,'Annual Reporting'!C46:AD46,23,FALSE)</f>
        <v>0</v>
      </c>
    </row>
    <row r="31" spans="1:84" x14ac:dyDescent="0.35">
      <c r="A31" s="162">
        <f>VLOOKUP('Start up budget'!$B$6,'Annual Reporting'!C47:AD47,2,FALSE)</f>
        <v>0</v>
      </c>
      <c r="B31" s="11">
        <f>VLOOKUP('Start up budget'!$B$7,'Annual Reporting'!C47:AD47,2,FALSE)</f>
        <v>0</v>
      </c>
      <c r="C31" s="11">
        <f>VLOOKUP('Start up budget'!$B$8,'Annual Reporting'!C47:AD47,2,FALSE)</f>
        <v>0</v>
      </c>
      <c r="D31" s="11">
        <f>VLOOKUP('Start up budget'!$B$9,'Annual Reporting'!C47:AD47,2,FALSE)</f>
        <v>0</v>
      </c>
      <c r="E31" s="11">
        <f>VLOOKUP('Start up budget'!$B$10,'Annual Reporting'!C47:AD47,2,FALSE)</f>
        <v>0</v>
      </c>
      <c r="F31" s="163">
        <f>VLOOKUP('Start up budget'!$B$11,'Annual Reporting'!C47:AD47,2,FALSE)</f>
        <v>0</v>
      </c>
      <c r="G31" s="162">
        <f>VLOOKUP('Start up budget'!$B$6,'Annual Reporting'!C47:AD47,3,FALSE)</f>
        <v>0</v>
      </c>
      <c r="H31" s="11">
        <f>VLOOKUP('Start up budget'!$B$7,'Annual Reporting'!C47:AD47,3,FALSE)</f>
        <v>0</v>
      </c>
      <c r="I31" s="11">
        <f>VLOOKUP('Start up budget'!$B$8,'Annual Reporting'!C47:AD47,3,FALSE)</f>
        <v>0</v>
      </c>
      <c r="J31" s="11">
        <f>VLOOKUP('Start up budget'!$B$9,'Annual Reporting'!C47:AD47,3,FALSE)</f>
        <v>0</v>
      </c>
      <c r="K31" s="11">
        <f>VLOOKUP('Start up budget'!$B$10,'Annual Reporting'!C47:AD47,3,FALSE)</f>
        <v>0</v>
      </c>
      <c r="L31" s="163">
        <f>VLOOKUP('Start up budget'!$B$11,'Annual Reporting'!C47:AD47,3,FALSE)</f>
        <v>0</v>
      </c>
      <c r="M31" s="162">
        <f>VLOOKUP('Start up budget'!$B$6,'Annual Reporting'!C47:AD47,6,FALSE)</f>
        <v>0</v>
      </c>
      <c r="N31" s="11">
        <f>VLOOKUP('Start up budget'!$B$7,'Annual Reporting'!C47:AD47,6,FALSE)</f>
        <v>0</v>
      </c>
      <c r="O31" s="11">
        <f>VLOOKUP('Start up budget'!$B$8,'Annual Reporting'!C47:AD47,6,FALSE)</f>
        <v>0</v>
      </c>
      <c r="P31" s="11">
        <f>VLOOKUP('Start up budget'!$B$9,'Annual Reporting'!C47:AD47,6,FALSE)</f>
        <v>0</v>
      </c>
      <c r="Q31" s="11">
        <f>VLOOKUP('Start up budget'!$B$10,'Annual Reporting'!C47:AD47,6,FALSE)</f>
        <v>0</v>
      </c>
      <c r="R31" s="163">
        <f>VLOOKUP('Start up budget'!$B$11,'Annual Reporting'!C47:AD47,6,FALSE)</f>
        <v>0</v>
      </c>
      <c r="S31" s="162">
        <f>VLOOKUP('Start up budget'!$B$6,'Annual Reporting'!C47:AD47,7,FALSE)</f>
        <v>0</v>
      </c>
      <c r="T31" s="11">
        <f>VLOOKUP('Start up budget'!$B$7,'Annual Reporting'!C47:AD47,7,FALSE)</f>
        <v>0</v>
      </c>
      <c r="U31" s="11">
        <f>VLOOKUP('Start up budget'!$B$8,'Annual Reporting'!C47:AD47,7,FALSE)</f>
        <v>0</v>
      </c>
      <c r="V31" s="11">
        <f>VLOOKUP('Start up budget'!$B$9,'Annual Reporting'!C47:AD47,7,FALSE)</f>
        <v>0</v>
      </c>
      <c r="W31" s="11">
        <f>VLOOKUP('Start up budget'!$B$10,'Annual Reporting'!C47:AD47,7,FALSE)</f>
        <v>0</v>
      </c>
      <c r="X31" s="163">
        <f>VLOOKUP('Start up budget'!$B$11,'Annual Reporting'!C47:AD47,7,FALSE)</f>
        <v>0</v>
      </c>
      <c r="Y31" s="162">
        <f>VLOOKUP('Start up budget'!$B$6,'Annual Reporting'!C47:AD47,8,FALSE)</f>
        <v>0</v>
      </c>
      <c r="Z31" s="11">
        <f>VLOOKUP('Start up budget'!$B$7,'Annual Reporting'!C47:AD47,8,FALSE)</f>
        <v>0</v>
      </c>
      <c r="AA31" s="11">
        <f>VLOOKUP('Start up budget'!$B$8,'Annual Reporting'!C47:AD47,8,FALSE)</f>
        <v>0</v>
      </c>
      <c r="AB31" s="11">
        <f>VLOOKUP('Start up budget'!$B$9,'Annual Reporting'!C47:AD47,8,FALSE)</f>
        <v>0</v>
      </c>
      <c r="AC31" s="11">
        <f>VLOOKUP('Start up budget'!$B$10,'Annual Reporting'!C47:AD47,8,FALSE)</f>
        <v>0</v>
      </c>
      <c r="AD31" s="163">
        <f>VLOOKUP('Start up budget'!$B$11,'Annual Reporting'!C47:AD47,8,FALSE)</f>
        <v>0</v>
      </c>
      <c r="AE31" s="162">
        <f>VLOOKUP('Start up budget'!$B$6,'Annual Reporting'!C47:AD47,11,FALSE)</f>
        <v>0</v>
      </c>
      <c r="AF31" s="11">
        <f>VLOOKUP('Start up budget'!$B$7,'Annual Reporting'!C47:AD47,11,FALSE)</f>
        <v>0</v>
      </c>
      <c r="AG31" s="11">
        <f>VLOOKUP('Start up budget'!$B$8,'Annual Reporting'!C47:AD47,11,FALSE)</f>
        <v>0</v>
      </c>
      <c r="AH31" s="11">
        <f>VLOOKUP('Start up budget'!$B$9,'Annual Reporting'!C47:AD47,11,FALSE)</f>
        <v>0</v>
      </c>
      <c r="AI31" s="11">
        <f>VLOOKUP('Start up budget'!$B$10,'Annual Reporting'!C47:AD47,11,FALSE)</f>
        <v>0</v>
      </c>
      <c r="AJ31" s="163">
        <f>VLOOKUP('Start up budget'!$B$11,'Annual Reporting'!C47:AD47,11,FALSE)</f>
        <v>0</v>
      </c>
      <c r="AK31" s="162">
        <f>VLOOKUP('Start up budget'!$B$6,'Annual Reporting'!C47:AD47,12,FALSE)</f>
        <v>0</v>
      </c>
      <c r="AL31" s="11">
        <f>VLOOKUP('Start up budget'!$B$7,'Annual Reporting'!C47:AD47,12,FALSE)</f>
        <v>0</v>
      </c>
      <c r="AM31" s="11">
        <f>VLOOKUP('Start up budget'!$B$8,'Annual Reporting'!C47:AD47,12,FALSE)</f>
        <v>0</v>
      </c>
      <c r="AN31" s="11">
        <f>VLOOKUP('Start up budget'!$B$9,'Annual Reporting'!C47:AD47,12,FALSE)</f>
        <v>0</v>
      </c>
      <c r="AO31" s="11">
        <f>VLOOKUP('Start up budget'!$B$10,'Annual Reporting'!C47:AD47,12,FALSE)</f>
        <v>0</v>
      </c>
      <c r="AP31" s="163">
        <f>VLOOKUP('Start up budget'!$B$11,'Annual Reporting'!C47:AD47,12,FALSE)</f>
        <v>0</v>
      </c>
      <c r="AQ31" s="162">
        <f>VLOOKUP('Start up budget'!$B$6,'Annual Reporting'!C47:AD47,13,FALSE)</f>
        <v>0</v>
      </c>
      <c r="AR31" s="11">
        <f>VLOOKUP('Start up budget'!$B$7,'Annual Reporting'!C47:AD47,13,FALSE)</f>
        <v>0</v>
      </c>
      <c r="AS31" s="11">
        <f>VLOOKUP('Start up budget'!$B$8,'Annual Reporting'!C47:AD47,13,FALSE)</f>
        <v>0</v>
      </c>
      <c r="AT31" s="11">
        <f>VLOOKUP('Start up budget'!$B$9,'Annual Reporting'!C47:AD47,13,FALSE)</f>
        <v>0</v>
      </c>
      <c r="AU31" s="11">
        <f>VLOOKUP('Start up budget'!$B$10,'Annual Reporting'!C47:AD47,13,FALSE)</f>
        <v>0</v>
      </c>
      <c r="AV31" s="163">
        <f>VLOOKUP('Start up budget'!$B$11,'Annual Reporting'!C47:AD47,13,FALSE)</f>
        <v>0</v>
      </c>
      <c r="AW31" s="162">
        <f>VLOOKUP('Start up budget'!$B$6,'Annual Reporting'!C47:AD47,16,FALSE)</f>
        <v>0</v>
      </c>
      <c r="AX31" s="11">
        <f>VLOOKUP('Start up budget'!$B$7,'Annual Reporting'!C47:AD47,16,FALSE)</f>
        <v>0</v>
      </c>
      <c r="AY31" s="11">
        <f>VLOOKUP('Start up budget'!$B$8,'Annual Reporting'!C47:AD47,16,FALSE)</f>
        <v>0</v>
      </c>
      <c r="AZ31" s="11">
        <f>VLOOKUP('Start up budget'!$B$9,'Annual Reporting'!C47:AD47,16,FALSE)</f>
        <v>0</v>
      </c>
      <c r="BA31" s="11">
        <f>VLOOKUP('Start up budget'!$B$10,'Annual Reporting'!C47:AD47,16,FALSE)</f>
        <v>0</v>
      </c>
      <c r="BB31" s="163">
        <f>VLOOKUP('Start up budget'!$B$11,'Annual Reporting'!C47:AD47,16,FALSE)</f>
        <v>0</v>
      </c>
      <c r="BC31" s="162">
        <f>VLOOKUP('Start up budget'!$B$6,'Annual Reporting'!C47:AD47,17,FALSE)</f>
        <v>0</v>
      </c>
      <c r="BD31" s="11">
        <f>VLOOKUP('Start up budget'!$B$7,'Annual Reporting'!C47:AD47,17,FALSE)</f>
        <v>0</v>
      </c>
      <c r="BE31" s="11">
        <f>VLOOKUP('Start up budget'!$B$8,'Annual Reporting'!C47:AD47,17,FALSE)</f>
        <v>0</v>
      </c>
      <c r="BF31" s="11">
        <f>VLOOKUP('Start up budget'!$B$9,'Annual Reporting'!C47:AD47,17,FALSE)</f>
        <v>0</v>
      </c>
      <c r="BG31" s="11">
        <f>VLOOKUP('Start up budget'!$B$10,'Annual Reporting'!C47:AD47,17,FALSE)</f>
        <v>0</v>
      </c>
      <c r="BH31" s="163">
        <f>VLOOKUP('Start up budget'!$B$11,'Annual Reporting'!C47:AD47,17,FALSE)</f>
        <v>0</v>
      </c>
      <c r="BI31" s="162">
        <f>VLOOKUP('Start up budget'!$B$6,'Annual Reporting'!C47:AD47,18,FALSE)</f>
        <v>0</v>
      </c>
      <c r="BJ31" s="11">
        <f>VLOOKUP('Start up budget'!$B$7,'Annual Reporting'!C47:AD47,18,FALSE)</f>
        <v>0</v>
      </c>
      <c r="BK31" s="11">
        <f>VLOOKUP('Start up budget'!$B$8,'Annual Reporting'!C47:AD47,18,FALSE)</f>
        <v>0</v>
      </c>
      <c r="BL31" s="11">
        <f>VLOOKUP('Start up budget'!$B$9,'Annual Reporting'!C47:AD47,18,FALSE)</f>
        <v>0</v>
      </c>
      <c r="BM31" s="11">
        <f>VLOOKUP('Start up budget'!$B$10,'Annual Reporting'!C47:AD47,18,FALSE)</f>
        <v>0</v>
      </c>
      <c r="BN31" s="163">
        <f>VLOOKUP('Start up budget'!$B$11,'Annual Reporting'!C47:AD47,18,FALSE)</f>
        <v>0</v>
      </c>
      <c r="BO31" s="162">
        <f>VLOOKUP('Start up budget'!$B$6,'Annual Reporting'!C47:AD47,21,FALSE)</f>
        <v>0</v>
      </c>
      <c r="BP31" s="11">
        <f>VLOOKUP('Start up budget'!$B$7,'Annual Reporting'!C47:AD47,21,FALSE)</f>
        <v>0</v>
      </c>
      <c r="BQ31" s="11">
        <f>VLOOKUP('Start up budget'!$B$8,'Annual Reporting'!C47:AD47,21,FALSE)</f>
        <v>0</v>
      </c>
      <c r="BR31" s="11">
        <f>VLOOKUP('Start up budget'!$B$9,'Annual Reporting'!C47:AD47,21,FALSE)</f>
        <v>0</v>
      </c>
      <c r="BS31" s="11">
        <f>VLOOKUP('Start up budget'!$B$10,'Annual Reporting'!C47:AD47,21,FALSE)</f>
        <v>0</v>
      </c>
      <c r="BT31" s="163">
        <f>VLOOKUP('Start up budget'!$B$11,'Annual Reporting'!C47:AD47,21,FALSE)</f>
        <v>0</v>
      </c>
      <c r="BU31" s="162">
        <f>VLOOKUP('Start up budget'!$B$6,'Annual Reporting'!C47:AD47,22,FALSE)</f>
        <v>0</v>
      </c>
      <c r="BV31" s="11">
        <f>VLOOKUP('Start up budget'!$B$7,'Annual Reporting'!C47:AD47,22,FALSE)</f>
        <v>0</v>
      </c>
      <c r="BW31" s="11">
        <f>VLOOKUP('Start up budget'!$B$8,'Annual Reporting'!C47:AD47,22,FALSE)</f>
        <v>0</v>
      </c>
      <c r="BX31" s="11">
        <f>VLOOKUP('Start up budget'!$B$9,'Annual Reporting'!C47:AD47,22,FALSE)</f>
        <v>0</v>
      </c>
      <c r="BY31" s="11">
        <f>VLOOKUP('Start up budget'!$B$10,'Annual Reporting'!C47:AD47,22,FALSE)</f>
        <v>0</v>
      </c>
      <c r="BZ31" s="163">
        <f>VLOOKUP('Start up budget'!$B$11,'Annual Reporting'!C47:AD47,22,FALSE)</f>
        <v>0</v>
      </c>
      <c r="CA31" s="11">
        <f>VLOOKUP('Start up budget'!$B$6,'Annual Reporting'!C47:AD47,23,FALSE)</f>
        <v>0</v>
      </c>
      <c r="CB31" s="11">
        <f>VLOOKUP('Start up budget'!$B$7,'Annual Reporting'!C47:AD47,23,FALSE)</f>
        <v>0</v>
      </c>
      <c r="CC31" s="11">
        <f>VLOOKUP('Start up budget'!$B$8,'Annual Reporting'!C47:AD47,23,FALSE)</f>
        <v>0</v>
      </c>
      <c r="CD31" s="11">
        <f>VLOOKUP('Start up budget'!$B$9,'Annual Reporting'!C47:AD47,23,FALSE)</f>
        <v>0</v>
      </c>
      <c r="CE31" s="11">
        <f>VLOOKUP('Start up budget'!$B$10,'Annual Reporting'!C47:AD47,23,FALSE)</f>
        <v>0</v>
      </c>
      <c r="CF31" s="163">
        <f>VLOOKUP('Start up budget'!$B$11,'Annual Reporting'!C47:AD47,23,FALSE)</f>
        <v>0</v>
      </c>
    </row>
    <row r="32" spans="1:84" x14ac:dyDescent="0.35">
      <c r="A32" s="162">
        <f>VLOOKUP('Start up budget'!$B$6,'Annual Reporting'!C48:AD48,2,FALSE)</f>
        <v>0</v>
      </c>
      <c r="B32" s="11">
        <f>VLOOKUP('Start up budget'!$B$7,'Annual Reporting'!C48:AD48,2,FALSE)</f>
        <v>0</v>
      </c>
      <c r="C32" s="11">
        <f>VLOOKUP('Start up budget'!$B$8,'Annual Reporting'!C48:AD48,2,FALSE)</f>
        <v>0</v>
      </c>
      <c r="D32" s="11">
        <f>VLOOKUP('Start up budget'!$B$9,'Annual Reporting'!C48:AD48,2,FALSE)</f>
        <v>0</v>
      </c>
      <c r="E32" s="11">
        <f>VLOOKUP('Start up budget'!$B$10,'Annual Reporting'!C48:AD48,2,FALSE)</f>
        <v>0</v>
      </c>
      <c r="F32" s="163">
        <f>VLOOKUP('Start up budget'!$B$11,'Annual Reporting'!C48:AD48,2,FALSE)</f>
        <v>0</v>
      </c>
      <c r="G32" s="162">
        <f>VLOOKUP('Start up budget'!$B$6,'Annual Reporting'!C48:AD48,3,FALSE)</f>
        <v>0</v>
      </c>
      <c r="H32" s="11">
        <f>VLOOKUP('Start up budget'!$B$7,'Annual Reporting'!C48:AD48,3,FALSE)</f>
        <v>0</v>
      </c>
      <c r="I32" s="11">
        <f>VLOOKUP('Start up budget'!$B$8,'Annual Reporting'!C48:AD48,3,FALSE)</f>
        <v>0</v>
      </c>
      <c r="J32" s="11">
        <f>VLOOKUP('Start up budget'!$B$9,'Annual Reporting'!C48:AD48,3,FALSE)</f>
        <v>0</v>
      </c>
      <c r="K32" s="11">
        <f>VLOOKUP('Start up budget'!$B$10,'Annual Reporting'!C48:AD48,3,FALSE)</f>
        <v>0</v>
      </c>
      <c r="L32" s="163">
        <f>VLOOKUP('Start up budget'!$B$11,'Annual Reporting'!C48:AD48,3,FALSE)</f>
        <v>0</v>
      </c>
      <c r="M32" s="162">
        <f>VLOOKUP('Start up budget'!$B$6,'Annual Reporting'!C48:AD48,6,FALSE)</f>
        <v>0</v>
      </c>
      <c r="N32" s="11">
        <f>VLOOKUP('Start up budget'!$B$7,'Annual Reporting'!C48:AD48,6,FALSE)</f>
        <v>0</v>
      </c>
      <c r="O32" s="11">
        <f>VLOOKUP('Start up budget'!$B$8,'Annual Reporting'!C48:AD48,6,FALSE)</f>
        <v>0</v>
      </c>
      <c r="P32" s="11">
        <f>VLOOKUP('Start up budget'!$B$9,'Annual Reporting'!C48:AD48,6,FALSE)</f>
        <v>0</v>
      </c>
      <c r="Q32" s="11">
        <f>VLOOKUP('Start up budget'!$B$10,'Annual Reporting'!C48:AD48,6,FALSE)</f>
        <v>0</v>
      </c>
      <c r="R32" s="163">
        <f>VLOOKUP('Start up budget'!$B$11,'Annual Reporting'!C48:AD48,6,FALSE)</f>
        <v>0</v>
      </c>
      <c r="S32" s="162">
        <f>VLOOKUP('Start up budget'!$B$6,'Annual Reporting'!C48:AD48,7,FALSE)</f>
        <v>0</v>
      </c>
      <c r="T32" s="11">
        <f>VLOOKUP('Start up budget'!$B$7,'Annual Reporting'!C48:AD48,7,FALSE)</f>
        <v>0</v>
      </c>
      <c r="U32" s="11">
        <f>VLOOKUP('Start up budget'!$B$8,'Annual Reporting'!C48:AD48,7,FALSE)</f>
        <v>0</v>
      </c>
      <c r="V32" s="11">
        <f>VLOOKUP('Start up budget'!$B$9,'Annual Reporting'!C48:AD48,7,FALSE)</f>
        <v>0</v>
      </c>
      <c r="W32" s="11">
        <f>VLOOKUP('Start up budget'!$B$10,'Annual Reporting'!C48:AD48,7,FALSE)</f>
        <v>0</v>
      </c>
      <c r="X32" s="163">
        <f>VLOOKUP('Start up budget'!$B$11,'Annual Reporting'!C48:AD48,7,FALSE)</f>
        <v>0</v>
      </c>
      <c r="Y32" s="162">
        <f>VLOOKUP('Start up budget'!$B$6,'Annual Reporting'!C48:AD48,8,FALSE)</f>
        <v>0</v>
      </c>
      <c r="Z32" s="11">
        <f>VLOOKUP('Start up budget'!$B$7,'Annual Reporting'!C48:AD48,8,FALSE)</f>
        <v>0</v>
      </c>
      <c r="AA32" s="11">
        <f>VLOOKUP('Start up budget'!$B$8,'Annual Reporting'!C48:AD48,8,FALSE)</f>
        <v>0</v>
      </c>
      <c r="AB32" s="11">
        <f>VLOOKUP('Start up budget'!$B$9,'Annual Reporting'!C48:AD48,8,FALSE)</f>
        <v>0</v>
      </c>
      <c r="AC32" s="11">
        <f>VLOOKUP('Start up budget'!$B$10,'Annual Reporting'!C48:AD48,8,FALSE)</f>
        <v>0</v>
      </c>
      <c r="AD32" s="163">
        <f>VLOOKUP('Start up budget'!$B$11,'Annual Reporting'!C48:AD48,8,FALSE)</f>
        <v>0</v>
      </c>
      <c r="AE32" s="162">
        <f>VLOOKUP('Start up budget'!$B$6,'Annual Reporting'!C48:AD48,11,FALSE)</f>
        <v>0</v>
      </c>
      <c r="AF32" s="11">
        <f>VLOOKUP('Start up budget'!$B$7,'Annual Reporting'!C48:AD48,11,FALSE)</f>
        <v>0</v>
      </c>
      <c r="AG32" s="11">
        <f>VLOOKUP('Start up budget'!$B$8,'Annual Reporting'!C48:AD48,11,FALSE)</f>
        <v>0</v>
      </c>
      <c r="AH32" s="11">
        <f>VLOOKUP('Start up budget'!$B$9,'Annual Reporting'!C48:AD48,11,FALSE)</f>
        <v>0</v>
      </c>
      <c r="AI32" s="11">
        <f>VLOOKUP('Start up budget'!$B$10,'Annual Reporting'!C48:AD48,11,FALSE)</f>
        <v>0</v>
      </c>
      <c r="AJ32" s="163">
        <f>VLOOKUP('Start up budget'!$B$11,'Annual Reporting'!C48:AD48,11,FALSE)</f>
        <v>0</v>
      </c>
      <c r="AK32" s="162">
        <f>VLOOKUP('Start up budget'!$B$6,'Annual Reporting'!C48:AD48,12,FALSE)</f>
        <v>0</v>
      </c>
      <c r="AL32" s="11">
        <f>VLOOKUP('Start up budget'!$B$7,'Annual Reporting'!C48:AD48,12,FALSE)</f>
        <v>0</v>
      </c>
      <c r="AM32" s="11">
        <f>VLOOKUP('Start up budget'!$B$8,'Annual Reporting'!C48:AD48,12,FALSE)</f>
        <v>0</v>
      </c>
      <c r="AN32" s="11">
        <f>VLOOKUP('Start up budget'!$B$9,'Annual Reporting'!C48:AD48,12,FALSE)</f>
        <v>0</v>
      </c>
      <c r="AO32" s="11">
        <f>VLOOKUP('Start up budget'!$B$10,'Annual Reporting'!C48:AD48,12,FALSE)</f>
        <v>0</v>
      </c>
      <c r="AP32" s="163">
        <f>VLOOKUP('Start up budget'!$B$11,'Annual Reporting'!C48:AD48,12,FALSE)</f>
        <v>0</v>
      </c>
      <c r="AQ32" s="162">
        <f>VLOOKUP('Start up budget'!$B$6,'Annual Reporting'!C48:AD48,13,FALSE)</f>
        <v>0</v>
      </c>
      <c r="AR32" s="11">
        <f>VLOOKUP('Start up budget'!$B$7,'Annual Reporting'!C48:AD48,13,FALSE)</f>
        <v>0</v>
      </c>
      <c r="AS32" s="11">
        <f>VLOOKUP('Start up budget'!$B$8,'Annual Reporting'!C48:AD48,13,FALSE)</f>
        <v>0</v>
      </c>
      <c r="AT32" s="11">
        <f>VLOOKUP('Start up budget'!$B$9,'Annual Reporting'!C48:AD48,13,FALSE)</f>
        <v>0</v>
      </c>
      <c r="AU32" s="11">
        <f>VLOOKUP('Start up budget'!$B$10,'Annual Reporting'!C48:AD48,13,FALSE)</f>
        <v>0</v>
      </c>
      <c r="AV32" s="163">
        <f>VLOOKUP('Start up budget'!$B$11,'Annual Reporting'!C48:AD48,13,FALSE)</f>
        <v>0</v>
      </c>
      <c r="AW32" s="162">
        <f>VLOOKUP('Start up budget'!$B$6,'Annual Reporting'!C48:AD48,16,FALSE)</f>
        <v>0</v>
      </c>
      <c r="AX32" s="11">
        <f>VLOOKUP('Start up budget'!$B$7,'Annual Reporting'!C48:AD48,16,FALSE)</f>
        <v>0</v>
      </c>
      <c r="AY32" s="11">
        <f>VLOOKUP('Start up budget'!$B$8,'Annual Reporting'!C48:AD48,16,FALSE)</f>
        <v>0</v>
      </c>
      <c r="AZ32" s="11">
        <f>VLOOKUP('Start up budget'!$B$9,'Annual Reporting'!C48:AD48,16,FALSE)</f>
        <v>0</v>
      </c>
      <c r="BA32" s="11">
        <f>VLOOKUP('Start up budget'!$B$10,'Annual Reporting'!C48:AD48,16,FALSE)</f>
        <v>0</v>
      </c>
      <c r="BB32" s="163">
        <f>VLOOKUP('Start up budget'!$B$11,'Annual Reporting'!C48:AD48,16,FALSE)</f>
        <v>0</v>
      </c>
      <c r="BC32" s="162">
        <f>VLOOKUP('Start up budget'!$B$6,'Annual Reporting'!C48:AD48,17,FALSE)</f>
        <v>0</v>
      </c>
      <c r="BD32" s="11">
        <f>VLOOKUP('Start up budget'!$B$7,'Annual Reporting'!C48:AD48,17,FALSE)</f>
        <v>0</v>
      </c>
      <c r="BE32" s="11">
        <f>VLOOKUP('Start up budget'!$B$8,'Annual Reporting'!C48:AD48,17,FALSE)</f>
        <v>0</v>
      </c>
      <c r="BF32" s="11">
        <f>VLOOKUP('Start up budget'!$B$9,'Annual Reporting'!C48:AD48,17,FALSE)</f>
        <v>0</v>
      </c>
      <c r="BG32" s="11">
        <f>VLOOKUP('Start up budget'!$B$10,'Annual Reporting'!C48:AD48,17,FALSE)</f>
        <v>0</v>
      </c>
      <c r="BH32" s="163">
        <f>VLOOKUP('Start up budget'!$B$11,'Annual Reporting'!C48:AD48,17,FALSE)</f>
        <v>0</v>
      </c>
      <c r="BI32" s="162">
        <f>VLOOKUP('Start up budget'!$B$6,'Annual Reporting'!C48:AD48,18,FALSE)</f>
        <v>0</v>
      </c>
      <c r="BJ32" s="11">
        <f>VLOOKUP('Start up budget'!$B$7,'Annual Reporting'!C48:AD48,18,FALSE)</f>
        <v>0</v>
      </c>
      <c r="BK32" s="11">
        <f>VLOOKUP('Start up budget'!$B$8,'Annual Reporting'!C48:AD48,18,FALSE)</f>
        <v>0</v>
      </c>
      <c r="BL32" s="11">
        <f>VLOOKUP('Start up budget'!$B$9,'Annual Reporting'!C48:AD48,18,FALSE)</f>
        <v>0</v>
      </c>
      <c r="BM32" s="11">
        <f>VLOOKUP('Start up budget'!$B$10,'Annual Reporting'!C48:AD48,18,FALSE)</f>
        <v>0</v>
      </c>
      <c r="BN32" s="163">
        <f>VLOOKUP('Start up budget'!$B$11,'Annual Reporting'!C48:AD48,18,FALSE)</f>
        <v>0</v>
      </c>
      <c r="BO32" s="162">
        <f>VLOOKUP('Start up budget'!$B$6,'Annual Reporting'!C48:AD48,21,FALSE)</f>
        <v>0</v>
      </c>
      <c r="BP32" s="11">
        <f>VLOOKUP('Start up budget'!$B$7,'Annual Reporting'!C48:AD48,21,FALSE)</f>
        <v>0</v>
      </c>
      <c r="BQ32" s="11">
        <f>VLOOKUP('Start up budget'!$B$8,'Annual Reporting'!C48:AD48,21,FALSE)</f>
        <v>0</v>
      </c>
      <c r="BR32" s="11">
        <f>VLOOKUP('Start up budget'!$B$9,'Annual Reporting'!C48:AD48,21,FALSE)</f>
        <v>0</v>
      </c>
      <c r="BS32" s="11">
        <f>VLOOKUP('Start up budget'!$B$10,'Annual Reporting'!C48:AD48,21,FALSE)</f>
        <v>0</v>
      </c>
      <c r="BT32" s="163">
        <f>VLOOKUP('Start up budget'!$B$11,'Annual Reporting'!C48:AD48,21,FALSE)</f>
        <v>0</v>
      </c>
      <c r="BU32" s="162">
        <f>VLOOKUP('Start up budget'!$B$6,'Annual Reporting'!C48:AD48,22,FALSE)</f>
        <v>0</v>
      </c>
      <c r="BV32" s="11">
        <f>VLOOKUP('Start up budget'!$B$7,'Annual Reporting'!C48:AD48,22,FALSE)</f>
        <v>0</v>
      </c>
      <c r="BW32" s="11">
        <f>VLOOKUP('Start up budget'!$B$8,'Annual Reporting'!C48:AD48,22,FALSE)</f>
        <v>0</v>
      </c>
      <c r="BX32" s="11">
        <f>VLOOKUP('Start up budget'!$B$9,'Annual Reporting'!C48:AD48,22,FALSE)</f>
        <v>0</v>
      </c>
      <c r="BY32" s="11">
        <f>VLOOKUP('Start up budget'!$B$10,'Annual Reporting'!C48:AD48,22,FALSE)</f>
        <v>0</v>
      </c>
      <c r="BZ32" s="163">
        <f>VLOOKUP('Start up budget'!$B$11,'Annual Reporting'!C48:AD48,22,FALSE)</f>
        <v>0</v>
      </c>
      <c r="CA32" s="11">
        <f>VLOOKUP('Start up budget'!$B$6,'Annual Reporting'!C48:AD48,23,FALSE)</f>
        <v>0</v>
      </c>
      <c r="CB32" s="11">
        <f>VLOOKUP('Start up budget'!$B$7,'Annual Reporting'!C48:AD48,23,FALSE)</f>
        <v>0</v>
      </c>
      <c r="CC32" s="11">
        <f>VLOOKUP('Start up budget'!$B$8,'Annual Reporting'!C48:AD48,23,FALSE)</f>
        <v>0</v>
      </c>
      <c r="CD32" s="11">
        <f>VLOOKUP('Start up budget'!$B$9,'Annual Reporting'!C48:AD48,23,FALSE)</f>
        <v>0</v>
      </c>
      <c r="CE32" s="11">
        <f>VLOOKUP('Start up budget'!$B$10,'Annual Reporting'!C48:AD48,23,FALSE)</f>
        <v>0</v>
      </c>
      <c r="CF32" s="163">
        <f>VLOOKUP('Start up budget'!$B$11,'Annual Reporting'!C48:AD48,23,FALSE)</f>
        <v>0</v>
      </c>
    </row>
    <row r="33" spans="1:84" x14ac:dyDescent="0.35">
      <c r="A33" s="162">
        <f>VLOOKUP('Start up budget'!$B$6,'Annual Reporting'!C49:AD49,2,FALSE)</f>
        <v>0</v>
      </c>
      <c r="B33" s="11">
        <f>VLOOKUP('Start up budget'!$B$7,'Annual Reporting'!C49:AD49,2,FALSE)</f>
        <v>0</v>
      </c>
      <c r="C33" s="11">
        <f>VLOOKUP('Start up budget'!$B$8,'Annual Reporting'!C49:AD49,2,FALSE)</f>
        <v>0</v>
      </c>
      <c r="D33" s="11">
        <f>VLOOKUP('Start up budget'!$B$9,'Annual Reporting'!C49:AD49,2,FALSE)</f>
        <v>0</v>
      </c>
      <c r="E33" s="11">
        <f>VLOOKUP('Start up budget'!$B$10,'Annual Reporting'!C49:AD49,2,FALSE)</f>
        <v>0</v>
      </c>
      <c r="F33" s="163">
        <f>VLOOKUP('Start up budget'!$B$11,'Annual Reporting'!C49:AD49,2,FALSE)</f>
        <v>0</v>
      </c>
      <c r="G33" s="162">
        <f>VLOOKUP('Start up budget'!$B$6,'Annual Reporting'!C49:AD49,3,FALSE)</f>
        <v>0</v>
      </c>
      <c r="H33" s="11">
        <f>VLOOKUP('Start up budget'!$B$7,'Annual Reporting'!C49:AD49,3,FALSE)</f>
        <v>0</v>
      </c>
      <c r="I33" s="11">
        <f>VLOOKUP('Start up budget'!$B$8,'Annual Reporting'!C49:AD49,3,FALSE)</f>
        <v>0</v>
      </c>
      <c r="J33" s="11">
        <f>VLOOKUP('Start up budget'!$B$9,'Annual Reporting'!C49:AD49,3,FALSE)</f>
        <v>0</v>
      </c>
      <c r="K33" s="11">
        <f>VLOOKUP('Start up budget'!$B$10,'Annual Reporting'!C49:AD49,3,FALSE)</f>
        <v>0</v>
      </c>
      <c r="L33" s="163">
        <f>VLOOKUP('Start up budget'!$B$11,'Annual Reporting'!C49:AD49,3,FALSE)</f>
        <v>0</v>
      </c>
      <c r="M33" s="162">
        <f>VLOOKUP('Start up budget'!$B$6,'Annual Reporting'!C49:AD49,6,FALSE)</f>
        <v>0</v>
      </c>
      <c r="N33" s="11">
        <f>VLOOKUP('Start up budget'!$B$7,'Annual Reporting'!C49:AD49,6,FALSE)</f>
        <v>0</v>
      </c>
      <c r="O33" s="11">
        <f>VLOOKUP('Start up budget'!$B$8,'Annual Reporting'!C49:AD49,6,FALSE)</f>
        <v>0</v>
      </c>
      <c r="P33" s="11">
        <f>VLOOKUP('Start up budget'!$B$9,'Annual Reporting'!C49:AD49,6,FALSE)</f>
        <v>0</v>
      </c>
      <c r="Q33" s="11">
        <f>VLOOKUP('Start up budget'!$B$10,'Annual Reporting'!C49:AD49,6,FALSE)</f>
        <v>0</v>
      </c>
      <c r="R33" s="163">
        <f>VLOOKUP('Start up budget'!$B$11,'Annual Reporting'!C49:AD49,6,FALSE)</f>
        <v>0</v>
      </c>
      <c r="S33" s="162">
        <f>VLOOKUP('Start up budget'!$B$6,'Annual Reporting'!C49:AD49,7,FALSE)</f>
        <v>0</v>
      </c>
      <c r="T33" s="11">
        <f>VLOOKUP('Start up budget'!$B$7,'Annual Reporting'!C49:AD49,7,FALSE)</f>
        <v>0</v>
      </c>
      <c r="U33" s="11">
        <f>VLOOKUP('Start up budget'!$B$8,'Annual Reporting'!C49:AD49,7,FALSE)</f>
        <v>0</v>
      </c>
      <c r="V33" s="11">
        <f>VLOOKUP('Start up budget'!$B$9,'Annual Reporting'!C49:AD49,7,FALSE)</f>
        <v>0</v>
      </c>
      <c r="W33" s="11">
        <f>VLOOKUP('Start up budget'!$B$10,'Annual Reporting'!C49:AD49,7,FALSE)</f>
        <v>0</v>
      </c>
      <c r="X33" s="163">
        <f>VLOOKUP('Start up budget'!$B$11,'Annual Reporting'!C49:AD49,7,FALSE)</f>
        <v>0</v>
      </c>
      <c r="Y33" s="162">
        <f>VLOOKUP('Start up budget'!$B$6,'Annual Reporting'!C49:AD49,8,FALSE)</f>
        <v>0</v>
      </c>
      <c r="Z33" s="11">
        <f>VLOOKUP('Start up budget'!$B$7,'Annual Reporting'!C49:AD49,8,FALSE)</f>
        <v>0</v>
      </c>
      <c r="AA33" s="11">
        <f>VLOOKUP('Start up budget'!$B$8,'Annual Reporting'!C49:AD49,8,FALSE)</f>
        <v>0</v>
      </c>
      <c r="AB33" s="11">
        <f>VLOOKUP('Start up budget'!$B$9,'Annual Reporting'!C49:AD49,8,FALSE)</f>
        <v>0</v>
      </c>
      <c r="AC33" s="11">
        <f>VLOOKUP('Start up budget'!$B$10,'Annual Reporting'!C49:AD49,8,FALSE)</f>
        <v>0</v>
      </c>
      <c r="AD33" s="163">
        <f>VLOOKUP('Start up budget'!$B$11,'Annual Reporting'!C49:AD49,8,FALSE)</f>
        <v>0</v>
      </c>
      <c r="AE33" s="162">
        <f>VLOOKUP('Start up budget'!$B$6,'Annual Reporting'!C49:AD49,11,FALSE)</f>
        <v>0</v>
      </c>
      <c r="AF33" s="11">
        <f>VLOOKUP('Start up budget'!$B$7,'Annual Reporting'!C49:AD49,11,FALSE)</f>
        <v>0</v>
      </c>
      <c r="AG33" s="11">
        <f>VLOOKUP('Start up budget'!$B$8,'Annual Reporting'!C49:AD49,11,FALSE)</f>
        <v>0</v>
      </c>
      <c r="AH33" s="11">
        <f>VLOOKUP('Start up budget'!$B$9,'Annual Reporting'!C49:AD49,11,FALSE)</f>
        <v>0</v>
      </c>
      <c r="AI33" s="11">
        <f>VLOOKUP('Start up budget'!$B$10,'Annual Reporting'!C49:AD49,11,FALSE)</f>
        <v>0</v>
      </c>
      <c r="AJ33" s="163">
        <f>VLOOKUP('Start up budget'!$B$11,'Annual Reporting'!C49:AD49,11,FALSE)</f>
        <v>0</v>
      </c>
      <c r="AK33" s="162">
        <f>VLOOKUP('Start up budget'!$B$6,'Annual Reporting'!C49:AD49,12,FALSE)</f>
        <v>0</v>
      </c>
      <c r="AL33" s="11">
        <f>VLOOKUP('Start up budget'!$B$7,'Annual Reporting'!C49:AD49,12,FALSE)</f>
        <v>0</v>
      </c>
      <c r="AM33" s="11">
        <f>VLOOKUP('Start up budget'!$B$8,'Annual Reporting'!C49:AD49,12,FALSE)</f>
        <v>0</v>
      </c>
      <c r="AN33" s="11">
        <f>VLOOKUP('Start up budget'!$B$9,'Annual Reporting'!C49:AD49,12,FALSE)</f>
        <v>0</v>
      </c>
      <c r="AO33" s="11">
        <f>VLOOKUP('Start up budget'!$B$10,'Annual Reporting'!C49:AD49,12,FALSE)</f>
        <v>0</v>
      </c>
      <c r="AP33" s="163">
        <f>VLOOKUP('Start up budget'!$B$11,'Annual Reporting'!C49:AD49,12,FALSE)</f>
        <v>0</v>
      </c>
      <c r="AQ33" s="162">
        <f>VLOOKUP('Start up budget'!$B$6,'Annual Reporting'!C49:AD49,13,FALSE)</f>
        <v>0</v>
      </c>
      <c r="AR33" s="11">
        <f>VLOOKUP('Start up budget'!$B$7,'Annual Reporting'!C49:AD49,13,FALSE)</f>
        <v>0</v>
      </c>
      <c r="AS33" s="11">
        <f>VLOOKUP('Start up budget'!$B$8,'Annual Reporting'!C49:AD49,13,FALSE)</f>
        <v>0</v>
      </c>
      <c r="AT33" s="11">
        <f>VLOOKUP('Start up budget'!$B$9,'Annual Reporting'!C49:AD49,13,FALSE)</f>
        <v>0</v>
      </c>
      <c r="AU33" s="11">
        <f>VLOOKUP('Start up budget'!$B$10,'Annual Reporting'!C49:AD49,13,FALSE)</f>
        <v>0</v>
      </c>
      <c r="AV33" s="163">
        <f>VLOOKUP('Start up budget'!$B$11,'Annual Reporting'!C49:AD49,13,FALSE)</f>
        <v>0</v>
      </c>
      <c r="AW33" s="162">
        <f>VLOOKUP('Start up budget'!$B$6,'Annual Reporting'!C49:AD49,16,FALSE)</f>
        <v>0</v>
      </c>
      <c r="AX33" s="11">
        <f>VLOOKUP('Start up budget'!$B$7,'Annual Reporting'!C49:AD49,16,FALSE)</f>
        <v>0</v>
      </c>
      <c r="AY33" s="11">
        <f>VLOOKUP('Start up budget'!$B$8,'Annual Reporting'!C49:AD49,16,FALSE)</f>
        <v>0</v>
      </c>
      <c r="AZ33" s="11">
        <f>VLOOKUP('Start up budget'!$B$9,'Annual Reporting'!C49:AD49,16,FALSE)</f>
        <v>0</v>
      </c>
      <c r="BA33" s="11">
        <f>VLOOKUP('Start up budget'!$B$10,'Annual Reporting'!C49:AD49,16,FALSE)</f>
        <v>0</v>
      </c>
      <c r="BB33" s="163">
        <f>VLOOKUP('Start up budget'!$B$11,'Annual Reporting'!C49:AD49,16,FALSE)</f>
        <v>0</v>
      </c>
      <c r="BC33" s="162">
        <f>VLOOKUP('Start up budget'!$B$6,'Annual Reporting'!C49:AD49,17,FALSE)</f>
        <v>0</v>
      </c>
      <c r="BD33" s="11">
        <f>VLOOKUP('Start up budget'!$B$7,'Annual Reporting'!C49:AD49,17,FALSE)</f>
        <v>0</v>
      </c>
      <c r="BE33" s="11">
        <f>VLOOKUP('Start up budget'!$B$8,'Annual Reporting'!C49:AD49,17,FALSE)</f>
        <v>0</v>
      </c>
      <c r="BF33" s="11">
        <f>VLOOKUP('Start up budget'!$B$9,'Annual Reporting'!C49:AD49,17,FALSE)</f>
        <v>0</v>
      </c>
      <c r="BG33" s="11">
        <f>VLOOKUP('Start up budget'!$B$10,'Annual Reporting'!C49:AD49,17,FALSE)</f>
        <v>0</v>
      </c>
      <c r="BH33" s="163">
        <f>VLOOKUP('Start up budget'!$B$11,'Annual Reporting'!C49:AD49,17,FALSE)</f>
        <v>0</v>
      </c>
      <c r="BI33" s="162">
        <f>VLOOKUP('Start up budget'!$B$6,'Annual Reporting'!C49:AD49,18,FALSE)</f>
        <v>0</v>
      </c>
      <c r="BJ33" s="11">
        <f>VLOOKUP('Start up budget'!$B$7,'Annual Reporting'!C49:AD49,18,FALSE)</f>
        <v>0</v>
      </c>
      <c r="BK33" s="11">
        <f>VLOOKUP('Start up budget'!$B$8,'Annual Reporting'!C49:AD49,18,FALSE)</f>
        <v>0</v>
      </c>
      <c r="BL33" s="11">
        <f>VLOOKUP('Start up budget'!$B$9,'Annual Reporting'!C49:AD49,18,FALSE)</f>
        <v>0</v>
      </c>
      <c r="BM33" s="11">
        <f>VLOOKUP('Start up budget'!$B$10,'Annual Reporting'!C49:AD49,18,FALSE)</f>
        <v>0</v>
      </c>
      <c r="BN33" s="163">
        <f>VLOOKUP('Start up budget'!$B$11,'Annual Reporting'!C49:AD49,18,FALSE)</f>
        <v>0</v>
      </c>
      <c r="BO33" s="162">
        <f>VLOOKUP('Start up budget'!$B$6,'Annual Reporting'!C49:AD49,21,FALSE)</f>
        <v>0</v>
      </c>
      <c r="BP33" s="11">
        <f>VLOOKUP('Start up budget'!$B$7,'Annual Reporting'!C49:AD49,21,FALSE)</f>
        <v>0</v>
      </c>
      <c r="BQ33" s="11">
        <f>VLOOKUP('Start up budget'!$B$8,'Annual Reporting'!C49:AD49,21,FALSE)</f>
        <v>0</v>
      </c>
      <c r="BR33" s="11">
        <f>VLOOKUP('Start up budget'!$B$9,'Annual Reporting'!C49:AD49,21,FALSE)</f>
        <v>0</v>
      </c>
      <c r="BS33" s="11">
        <f>VLOOKUP('Start up budget'!$B$10,'Annual Reporting'!C49:AD49,21,FALSE)</f>
        <v>0</v>
      </c>
      <c r="BT33" s="163">
        <f>VLOOKUP('Start up budget'!$B$11,'Annual Reporting'!C49:AD49,21,FALSE)</f>
        <v>0</v>
      </c>
      <c r="BU33" s="162">
        <f>VLOOKUP('Start up budget'!$B$6,'Annual Reporting'!C49:AD49,22,FALSE)</f>
        <v>0</v>
      </c>
      <c r="BV33" s="11">
        <f>VLOOKUP('Start up budget'!$B$7,'Annual Reporting'!C49:AD49,22,FALSE)</f>
        <v>0</v>
      </c>
      <c r="BW33" s="11">
        <f>VLOOKUP('Start up budget'!$B$8,'Annual Reporting'!C49:AD49,22,FALSE)</f>
        <v>0</v>
      </c>
      <c r="BX33" s="11">
        <f>VLOOKUP('Start up budget'!$B$9,'Annual Reporting'!C49:AD49,22,FALSE)</f>
        <v>0</v>
      </c>
      <c r="BY33" s="11">
        <f>VLOOKUP('Start up budget'!$B$10,'Annual Reporting'!C49:AD49,22,FALSE)</f>
        <v>0</v>
      </c>
      <c r="BZ33" s="163">
        <f>VLOOKUP('Start up budget'!$B$11,'Annual Reporting'!C49:AD49,22,FALSE)</f>
        <v>0</v>
      </c>
      <c r="CA33" s="11">
        <f>VLOOKUP('Start up budget'!$B$6,'Annual Reporting'!C49:AD49,23,FALSE)</f>
        <v>0</v>
      </c>
      <c r="CB33" s="11">
        <f>VLOOKUP('Start up budget'!$B$7,'Annual Reporting'!C49:AD49,23,FALSE)</f>
        <v>0</v>
      </c>
      <c r="CC33" s="11">
        <f>VLOOKUP('Start up budget'!$B$8,'Annual Reporting'!C49:AD49,23,FALSE)</f>
        <v>0</v>
      </c>
      <c r="CD33" s="11">
        <f>VLOOKUP('Start up budget'!$B$9,'Annual Reporting'!C49:AD49,23,FALSE)</f>
        <v>0</v>
      </c>
      <c r="CE33" s="11">
        <f>VLOOKUP('Start up budget'!$B$10,'Annual Reporting'!C49:AD49,23,FALSE)</f>
        <v>0</v>
      </c>
      <c r="CF33" s="163">
        <f>VLOOKUP('Start up budget'!$B$11,'Annual Reporting'!C49:AD49,23,FALSE)</f>
        <v>0</v>
      </c>
    </row>
    <row r="34" spans="1:84" x14ac:dyDescent="0.35">
      <c r="A34" s="162">
        <f>VLOOKUP('Start up budget'!$B$6,'Annual Reporting'!C50:AD50,2,FALSE)</f>
        <v>0</v>
      </c>
      <c r="B34" s="11">
        <f>VLOOKUP('Start up budget'!$B$7,'Annual Reporting'!C50:AD50,2,FALSE)</f>
        <v>0</v>
      </c>
      <c r="C34" s="11">
        <f>VLOOKUP('Start up budget'!$B$8,'Annual Reporting'!C50:AD50,2,FALSE)</f>
        <v>0</v>
      </c>
      <c r="D34" s="11">
        <f>VLOOKUP('Start up budget'!$B$9,'Annual Reporting'!C50:AD50,2,FALSE)</f>
        <v>0</v>
      </c>
      <c r="E34" s="11">
        <f>VLOOKUP('Start up budget'!$B$10,'Annual Reporting'!C50:AD50,2,FALSE)</f>
        <v>0</v>
      </c>
      <c r="F34" s="163">
        <f>VLOOKUP('Start up budget'!$B$11,'Annual Reporting'!C50:AD50,2,FALSE)</f>
        <v>0</v>
      </c>
      <c r="G34" s="162">
        <f>VLOOKUP('Start up budget'!$B$6,'Annual Reporting'!C50:AD50,3,FALSE)</f>
        <v>0</v>
      </c>
      <c r="H34" s="11">
        <f>VLOOKUP('Start up budget'!$B$7,'Annual Reporting'!C50:AD50,3,FALSE)</f>
        <v>0</v>
      </c>
      <c r="I34" s="11">
        <f>VLOOKUP('Start up budget'!$B$8,'Annual Reporting'!C50:AD50,3,FALSE)</f>
        <v>0</v>
      </c>
      <c r="J34" s="11">
        <f>VLOOKUP('Start up budget'!$B$9,'Annual Reporting'!C50:AD50,3,FALSE)</f>
        <v>0</v>
      </c>
      <c r="K34" s="11">
        <f>VLOOKUP('Start up budget'!$B$10,'Annual Reporting'!C50:AD50,3,FALSE)</f>
        <v>0</v>
      </c>
      <c r="L34" s="163">
        <f>VLOOKUP('Start up budget'!$B$11,'Annual Reporting'!C50:AD50,3,FALSE)</f>
        <v>0</v>
      </c>
      <c r="M34" s="162">
        <f>VLOOKUP('Start up budget'!$B$6,'Annual Reporting'!C50:AD50,6,FALSE)</f>
        <v>0</v>
      </c>
      <c r="N34" s="11">
        <f>VLOOKUP('Start up budget'!$B$7,'Annual Reporting'!C50:AD50,6,FALSE)</f>
        <v>0</v>
      </c>
      <c r="O34" s="11">
        <f>VLOOKUP('Start up budget'!$B$8,'Annual Reporting'!C50:AD50,6,FALSE)</f>
        <v>0</v>
      </c>
      <c r="P34" s="11">
        <f>VLOOKUP('Start up budget'!$B$9,'Annual Reporting'!C50:AD50,6,FALSE)</f>
        <v>0</v>
      </c>
      <c r="Q34" s="11">
        <f>VLOOKUP('Start up budget'!$B$10,'Annual Reporting'!C50:AD50,6,FALSE)</f>
        <v>0</v>
      </c>
      <c r="R34" s="163">
        <f>VLOOKUP('Start up budget'!$B$11,'Annual Reporting'!C50:AD50,6,FALSE)</f>
        <v>0</v>
      </c>
      <c r="S34" s="162">
        <f>VLOOKUP('Start up budget'!$B$6,'Annual Reporting'!C50:AD50,7,FALSE)</f>
        <v>0</v>
      </c>
      <c r="T34" s="11">
        <f>VLOOKUP('Start up budget'!$B$7,'Annual Reporting'!C50:AD50,7,FALSE)</f>
        <v>0</v>
      </c>
      <c r="U34" s="11">
        <f>VLOOKUP('Start up budget'!$B$8,'Annual Reporting'!C50:AD50,7,FALSE)</f>
        <v>0</v>
      </c>
      <c r="V34" s="11">
        <f>VLOOKUP('Start up budget'!$B$9,'Annual Reporting'!C50:AD50,7,FALSE)</f>
        <v>0</v>
      </c>
      <c r="W34" s="11">
        <f>VLOOKUP('Start up budget'!$B$10,'Annual Reporting'!C50:AD50,7,FALSE)</f>
        <v>0</v>
      </c>
      <c r="X34" s="163">
        <f>VLOOKUP('Start up budget'!$B$11,'Annual Reporting'!C50:AD50,7,FALSE)</f>
        <v>0</v>
      </c>
      <c r="Y34" s="162">
        <f>VLOOKUP('Start up budget'!$B$6,'Annual Reporting'!C50:AD50,8,FALSE)</f>
        <v>0</v>
      </c>
      <c r="Z34" s="11">
        <f>VLOOKUP('Start up budget'!$B$7,'Annual Reporting'!C50:AD50,8,FALSE)</f>
        <v>0</v>
      </c>
      <c r="AA34" s="11">
        <f>VLOOKUP('Start up budget'!$B$8,'Annual Reporting'!C50:AD50,8,FALSE)</f>
        <v>0</v>
      </c>
      <c r="AB34" s="11">
        <f>VLOOKUP('Start up budget'!$B$9,'Annual Reporting'!C50:AD50,8,FALSE)</f>
        <v>0</v>
      </c>
      <c r="AC34" s="11">
        <f>VLOOKUP('Start up budget'!$B$10,'Annual Reporting'!C50:AD50,8,FALSE)</f>
        <v>0</v>
      </c>
      <c r="AD34" s="163">
        <f>VLOOKUP('Start up budget'!$B$11,'Annual Reporting'!C50:AD50,8,FALSE)</f>
        <v>0</v>
      </c>
      <c r="AE34" s="162">
        <f>VLOOKUP('Start up budget'!$B$6,'Annual Reporting'!C50:AD50,11,FALSE)</f>
        <v>0</v>
      </c>
      <c r="AF34" s="11">
        <f>VLOOKUP('Start up budget'!$B$7,'Annual Reporting'!C50:AD50,11,FALSE)</f>
        <v>0</v>
      </c>
      <c r="AG34" s="11">
        <f>VLOOKUP('Start up budget'!$B$8,'Annual Reporting'!C50:AD50,11,FALSE)</f>
        <v>0</v>
      </c>
      <c r="AH34" s="11">
        <f>VLOOKUP('Start up budget'!$B$9,'Annual Reporting'!C50:AD50,11,FALSE)</f>
        <v>0</v>
      </c>
      <c r="AI34" s="11">
        <f>VLOOKUP('Start up budget'!$B$10,'Annual Reporting'!C50:AD50,11,FALSE)</f>
        <v>0</v>
      </c>
      <c r="AJ34" s="163">
        <f>VLOOKUP('Start up budget'!$B$11,'Annual Reporting'!C50:AD50,11,FALSE)</f>
        <v>0</v>
      </c>
      <c r="AK34" s="162">
        <f>VLOOKUP('Start up budget'!$B$6,'Annual Reporting'!C50:AD50,12,FALSE)</f>
        <v>0</v>
      </c>
      <c r="AL34" s="11">
        <f>VLOOKUP('Start up budget'!$B$7,'Annual Reporting'!C50:AD50,12,FALSE)</f>
        <v>0</v>
      </c>
      <c r="AM34" s="11">
        <f>VLOOKUP('Start up budget'!$B$8,'Annual Reporting'!C50:AD50,12,FALSE)</f>
        <v>0</v>
      </c>
      <c r="AN34" s="11">
        <f>VLOOKUP('Start up budget'!$B$9,'Annual Reporting'!C50:AD50,12,FALSE)</f>
        <v>0</v>
      </c>
      <c r="AO34" s="11">
        <f>VLOOKUP('Start up budget'!$B$10,'Annual Reporting'!C50:AD50,12,FALSE)</f>
        <v>0</v>
      </c>
      <c r="AP34" s="163">
        <f>VLOOKUP('Start up budget'!$B$11,'Annual Reporting'!C50:AD50,12,FALSE)</f>
        <v>0</v>
      </c>
      <c r="AQ34" s="162">
        <f>VLOOKUP('Start up budget'!$B$6,'Annual Reporting'!C50:AD50,13,FALSE)</f>
        <v>0</v>
      </c>
      <c r="AR34" s="11">
        <f>VLOOKUP('Start up budget'!$B$7,'Annual Reporting'!C50:AD50,13,FALSE)</f>
        <v>0</v>
      </c>
      <c r="AS34" s="11">
        <f>VLOOKUP('Start up budget'!$B$8,'Annual Reporting'!C50:AD50,13,FALSE)</f>
        <v>0</v>
      </c>
      <c r="AT34" s="11">
        <f>VLOOKUP('Start up budget'!$B$9,'Annual Reporting'!C50:AD50,13,FALSE)</f>
        <v>0</v>
      </c>
      <c r="AU34" s="11">
        <f>VLOOKUP('Start up budget'!$B$10,'Annual Reporting'!C50:AD50,13,FALSE)</f>
        <v>0</v>
      </c>
      <c r="AV34" s="163">
        <f>VLOOKUP('Start up budget'!$B$11,'Annual Reporting'!C50:AD50,13,FALSE)</f>
        <v>0</v>
      </c>
      <c r="AW34" s="162">
        <f>VLOOKUP('Start up budget'!$B$6,'Annual Reporting'!C50:AD50,16,FALSE)</f>
        <v>0</v>
      </c>
      <c r="AX34" s="11">
        <f>VLOOKUP('Start up budget'!$B$7,'Annual Reporting'!C50:AD50,16,FALSE)</f>
        <v>0</v>
      </c>
      <c r="AY34" s="11">
        <f>VLOOKUP('Start up budget'!$B$8,'Annual Reporting'!C50:AD50,16,FALSE)</f>
        <v>0</v>
      </c>
      <c r="AZ34" s="11">
        <f>VLOOKUP('Start up budget'!$B$9,'Annual Reporting'!C50:AD50,16,FALSE)</f>
        <v>0</v>
      </c>
      <c r="BA34" s="11">
        <f>VLOOKUP('Start up budget'!$B$10,'Annual Reporting'!C50:AD50,16,FALSE)</f>
        <v>0</v>
      </c>
      <c r="BB34" s="163">
        <f>VLOOKUP('Start up budget'!$B$11,'Annual Reporting'!C50:AD50,16,FALSE)</f>
        <v>0</v>
      </c>
      <c r="BC34" s="162">
        <f>VLOOKUP('Start up budget'!$B$6,'Annual Reporting'!C50:AD50,17,FALSE)</f>
        <v>0</v>
      </c>
      <c r="BD34" s="11">
        <f>VLOOKUP('Start up budget'!$B$7,'Annual Reporting'!C50:AD50,17,FALSE)</f>
        <v>0</v>
      </c>
      <c r="BE34" s="11">
        <f>VLOOKUP('Start up budget'!$B$8,'Annual Reporting'!C50:AD50,17,FALSE)</f>
        <v>0</v>
      </c>
      <c r="BF34" s="11">
        <f>VLOOKUP('Start up budget'!$B$9,'Annual Reporting'!C50:AD50,17,FALSE)</f>
        <v>0</v>
      </c>
      <c r="BG34" s="11">
        <f>VLOOKUP('Start up budget'!$B$10,'Annual Reporting'!C50:AD50,17,FALSE)</f>
        <v>0</v>
      </c>
      <c r="BH34" s="163">
        <f>VLOOKUP('Start up budget'!$B$11,'Annual Reporting'!C50:AD50,17,FALSE)</f>
        <v>0</v>
      </c>
      <c r="BI34" s="162">
        <f>VLOOKUP('Start up budget'!$B$6,'Annual Reporting'!C50:AD50,18,FALSE)</f>
        <v>0</v>
      </c>
      <c r="BJ34" s="11">
        <f>VLOOKUP('Start up budget'!$B$7,'Annual Reporting'!C50:AD50,18,FALSE)</f>
        <v>0</v>
      </c>
      <c r="BK34" s="11">
        <f>VLOOKUP('Start up budget'!$B$8,'Annual Reporting'!C50:AD50,18,FALSE)</f>
        <v>0</v>
      </c>
      <c r="BL34" s="11">
        <f>VLOOKUP('Start up budget'!$B$9,'Annual Reporting'!C50:AD50,18,FALSE)</f>
        <v>0</v>
      </c>
      <c r="BM34" s="11">
        <f>VLOOKUP('Start up budget'!$B$10,'Annual Reporting'!C50:AD50,18,FALSE)</f>
        <v>0</v>
      </c>
      <c r="BN34" s="163">
        <f>VLOOKUP('Start up budget'!$B$11,'Annual Reporting'!C50:AD50,18,FALSE)</f>
        <v>0</v>
      </c>
      <c r="BO34" s="162">
        <f>VLOOKUP('Start up budget'!$B$6,'Annual Reporting'!C50:AD50,21,FALSE)</f>
        <v>0</v>
      </c>
      <c r="BP34" s="11">
        <f>VLOOKUP('Start up budget'!$B$7,'Annual Reporting'!C50:AD50,21,FALSE)</f>
        <v>0</v>
      </c>
      <c r="BQ34" s="11">
        <f>VLOOKUP('Start up budget'!$B$8,'Annual Reporting'!C50:AD50,21,FALSE)</f>
        <v>0</v>
      </c>
      <c r="BR34" s="11">
        <f>VLOOKUP('Start up budget'!$B$9,'Annual Reporting'!C50:AD50,21,FALSE)</f>
        <v>0</v>
      </c>
      <c r="BS34" s="11">
        <f>VLOOKUP('Start up budget'!$B$10,'Annual Reporting'!C50:AD50,21,FALSE)</f>
        <v>0</v>
      </c>
      <c r="BT34" s="163">
        <f>VLOOKUP('Start up budget'!$B$11,'Annual Reporting'!C50:AD50,21,FALSE)</f>
        <v>0</v>
      </c>
      <c r="BU34" s="162">
        <f>VLOOKUP('Start up budget'!$B$6,'Annual Reporting'!C50:AD50,22,FALSE)</f>
        <v>0</v>
      </c>
      <c r="BV34" s="11">
        <f>VLOOKUP('Start up budget'!$B$7,'Annual Reporting'!C50:AD50,22,FALSE)</f>
        <v>0</v>
      </c>
      <c r="BW34" s="11">
        <f>VLOOKUP('Start up budget'!$B$8,'Annual Reporting'!C50:AD50,22,FALSE)</f>
        <v>0</v>
      </c>
      <c r="BX34" s="11">
        <f>VLOOKUP('Start up budget'!$B$9,'Annual Reporting'!C50:AD50,22,FALSE)</f>
        <v>0</v>
      </c>
      <c r="BY34" s="11">
        <f>VLOOKUP('Start up budget'!$B$10,'Annual Reporting'!C50:AD50,22,FALSE)</f>
        <v>0</v>
      </c>
      <c r="BZ34" s="163">
        <f>VLOOKUP('Start up budget'!$B$11,'Annual Reporting'!C50:AD50,22,FALSE)</f>
        <v>0</v>
      </c>
      <c r="CA34" s="11">
        <f>VLOOKUP('Start up budget'!$B$6,'Annual Reporting'!C50:AD50,23,FALSE)</f>
        <v>0</v>
      </c>
      <c r="CB34" s="11">
        <f>VLOOKUP('Start up budget'!$B$7,'Annual Reporting'!C50:AD50,23,FALSE)</f>
        <v>0</v>
      </c>
      <c r="CC34" s="11">
        <f>VLOOKUP('Start up budget'!$B$8,'Annual Reporting'!C50:AD50,23,FALSE)</f>
        <v>0</v>
      </c>
      <c r="CD34" s="11">
        <f>VLOOKUP('Start up budget'!$B$9,'Annual Reporting'!C50:AD50,23,FALSE)</f>
        <v>0</v>
      </c>
      <c r="CE34" s="11">
        <f>VLOOKUP('Start up budget'!$B$10,'Annual Reporting'!C50:AD50,23,FALSE)</f>
        <v>0</v>
      </c>
      <c r="CF34" s="163">
        <f>VLOOKUP('Start up budget'!$B$11,'Annual Reporting'!C50:AD50,23,FALSE)</f>
        <v>0</v>
      </c>
    </row>
    <row r="35" spans="1:84" x14ac:dyDescent="0.35">
      <c r="A35" s="162">
        <f>VLOOKUP('Start up budget'!$B$6,'Annual Reporting'!C51:AD51,2,FALSE)</f>
        <v>0</v>
      </c>
      <c r="B35" s="11">
        <f>VLOOKUP('Start up budget'!$B$7,'Annual Reporting'!C51:AD51,2,FALSE)</f>
        <v>0</v>
      </c>
      <c r="C35" s="11">
        <f>VLOOKUP('Start up budget'!$B$8,'Annual Reporting'!C51:AD51,2,FALSE)</f>
        <v>0</v>
      </c>
      <c r="D35" s="11">
        <f>VLOOKUP('Start up budget'!$B$9,'Annual Reporting'!C51:AD51,2,FALSE)</f>
        <v>0</v>
      </c>
      <c r="E35" s="11">
        <f>VLOOKUP('Start up budget'!$B$10,'Annual Reporting'!C51:AD51,2,FALSE)</f>
        <v>0</v>
      </c>
      <c r="F35" s="163">
        <f>VLOOKUP('Start up budget'!$B$11,'Annual Reporting'!C51:AD51,2,FALSE)</f>
        <v>0</v>
      </c>
      <c r="G35" s="162">
        <f>VLOOKUP('Start up budget'!$B$6,'Annual Reporting'!C51:AD51,3,FALSE)</f>
        <v>0</v>
      </c>
      <c r="H35" s="11">
        <f>VLOOKUP('Start up budget'!$B$7,'Annual Reporting'!C51:AD51,3,FALSE)</f>
        <v>0</v>
      </c>
      <c r="I35" s="11">
        <f>VLOOKUP('Start up budget'!$B$8,'Annual Reporting'!C51:AD51,3,FALSE)</f>
        <v>0</v>
      </c>
      <c r="J35" s="11">
        <f>VLOOKUP('Start up budget'!$B$9,'Annual Reporting'!C51:AD51,3,FALSE)</f>
        <v>0</v>
      </c>
      <c r="K35" s="11">
        <f>VLOOKUP('Start up budget'!$B$10,'Annual Reporting'!C51:AD51,3,FALSE)</f>
        <v>0</v>
      </c>
      <c r="L35" s="163">
        <f>VLOOKUP('Start up budget'!$B$11,'Annual Reporting'!C51:AD51,3,FALSE)</f>
        <v>0</v>
      </c>
      <c r="M35" s="162">
        <f>VLOOKUP('Start up budget'!$B$6,'Annual Reporting'!C51:AD51,6,FALSE)</f>
        <v>0</v>
      </c>
      <c r="N35" s="11">
        <f>VLOOKUP('Start up budget'!$B$7,'Annual Reporting'!C51:AD51,6,FALSE)</f>
        <v>0</v>
      </c>
      <c r="O35" s="11">
        <f>VLOOKUP('Start up budget'!$B$8,'Annual Reporting'!C51:AD51,6,FALSE)</f>
        <v>0</v>
      </c>
      <c r="P35" s="11">
        <f>VLOOKUP('Start up budget'!$B$9,'Annual Reporting'!C51:AD51,6,FALSE)</f>
        <v>0</v>
      </c>
      <c r="Q35" s="11">
        <f>VLOOKUP('Start up budget'!$B$10,'Annual Reporting'!C51:AD51,6,FALSE)</f>
        <v>0</v>
      </c>
      <c r="R35" s="163">
        <f>VLOOKUP('Start up budget'!$B$11,'Annual Reporting'!C51:AD51,6,FALSE)</f>
        <v>0</v>
      </c>
      <c r="S35" s="162">
        <f>VLOOKUP('Start up budget'!$B$6,'Annual Reporting'!C51:AD51,7,FALSE)</f>
        <v>0</v>
      </c>
      <c r="T35" s="11">
        <f>VLOOKUP('Start up budget'!$B$7,'Annual Reporting'!C51:AD51,7,FALSE)</f>
        <v>0</v>
      </c>
      <c r="U35" s="11">
        <f>VLOOKUP('Start up budget'!$B$8,'Annual Reporting'!C51:AD51,7,FALSE)</f>
        <v>0</v>
      </c>
      <c r="V35" s="11">
        <f>VLOOKUP('Start up budget'!$B$9,'Annual Reporting'!C51:AD51,7,FALSE)</f>
        <v>0</v>
      </c>
      <c r="W35" s="11">
        <f>VLOOKUP('Start up budget'!$B$10,'Annual Reporting'!C51:AD51,7,FALSE)</f>
        <v>0</v>
      </c>
      <c r="X35" s="163">
        <f>VLOOKUP('Start up budget'!$B$11,'Annual Reporting'!C51:AD51,7,FALSE)</f>
        <v>0</v>
      </c>
      <c r="Y35" s="162">
        <f>VLOOKUP('Start up budget'!$B$6,'Annual Reporting'!C51:AD51,8,FALSE)</f>
        <v>0</v>
      </c>
      <c r="Z35" s="11">
        <f>VLOOKUP('Start up budget'!$B$7,'Annual Reporting'!C51:AD51,8,FALSE)</f>
        <v>0</v>
      </c>
      <c r="AA35" s="11">
        <f>VLOOKUP('Start up budget'!$B$8,'Annual Reporting'!C51:AD51,8,FALSE)</f>
        <v>0</v>
      </c>
      <c r="AB35" s="11">
        <f>VLOOKUP('Start up budget'!$B$9,'Annual Reporting'!C51:AD51,8,FALSE)</f>
        <v>0</v>
      </c>
      <c r="AC35" s="11">
        <f>VLOOKUP('Start up budget'!$B$10,'Annual Reporting'!C51:AD51,8,FALSE)</f>
        <v>0</v>
      </c>
      <c r="AD35" s="163">
        <f>VLOOKUP('Start up budget'!$B$11,'Annual Reporting'!C51:AD51,8,FALSE)</f>
        <v>0</v>
      </c>
      <c r="AE35" s="162">
        <f>VLOOKUP('Start up budget'!$B$6,'Annual Reporting'!C51:AD51,11,FALSE)</f>
        <v>0</v>
      </c>
      <c r="AF35" s="11">
        <f>VLOOKUP('Start up budget'!$B$7,'Annual Reporting'!C51:AD51,11,FALSE)</f>
        <v>0</v>
      </c>
      <c r="AG35" s="11">
        <f>VLOOKUP('Start up budget'!$B$8,'Annual Reporting'!C51:AD51,11,FALSE)</f>
        <v>0</v>
      </c>
      <c r="AH35" s="11">
        <f>VLOOKUP('Start up budget'!$B$9,'Annual Reporting'!C51:AD51,11,FALSE)</f>
        <v>0</v>
      </c>
      <c r="AI35" s="11">
        <f>VLOOKUP('Start up budget'!$B$10,'Annual Reporting'!C51:AD51,11,FALSE)</f>
        <v>0</v>
      </c>
      <c r="AJ35" s="163">
        <f>VLOOKUP('Start up budget'!$B$11,'Annual Reporting'!C51:AD51,11,FALSE)</f>
        <v>0</v>
      </c>
      <c r="AK35" s="162">
        <f>VLOOKUP('Start up budget'!$B$6,'Annual Reporting'!C51:AD51,12,FALSE)</f>
        <v>0</v>
      </c>
      <c r="AL35" s="11">
        <f>VLOOKUP('Start up budget'!$B$7,'Annual Reporting'!C51:AD51,12,FALSE)</f>
        <v>0</v>
      </c>
      <c r="AM35" s="11">
        <f>VLOOKUP('Start up budget'!$B$8,'Annual Reporting'!C51:AD51,12,FALSE)</f>
        <v>0</v>
      </c>
      <c r="AN35" s="11">
        <f>VLOOKUP('Start up budget'!$B$9,'Annual Reporting'!C51:AD51,12,FALSE)</f>
        <v>0</v>
      </c>
      <c r="AO35" s="11">
        <f>VLOOKUP('Start up budget'!$B$10,'Annual Reporting'!C51:AD51,12,FALSE)</f>
        <v>0</v>
      </c>
      <c r="AP35" s="163">
        <f>VLOOKUP('Start up budget'!$B$11,'Annual Reporting'!C51:AD51,12,FALSE)</f>
        <v>0</v>
      </c>
      <c r="AQ35" s="162">
        <f>VLOOKUP('Start up budget'!$B$6,'Annual Reporting'!C51:AD51,13,FALSE)</f>
        <v>0</v>
      </c>
      <c r="AR35" s="11">
        <f>VLOOKUP('Start up budget'!$B$7,'Annual Reporting'!C51:AD51,13,FALSE)</f>
        <v>0</v>
      </c>
      <c r="AS35" s="11">
        <f>VLOOKUP('Start up budget'!$B$8,'Annual Reporting'!C51:AD51,13,FALSE)</f>
        <v>0</v>
      </c>
      <c r="AT35" s="11">
        <f>VLOOKUP('Start up budget'!$B$9,'Annual Reporting'!C51:AD51,13,FALSE)</f>
        <v>0</v>
      </c>
      <c r="AU35" s="11">
        <f>VLOOKUP('Start up budget'!$B$10,'Annual Reporting'!C51:AD51,13,FALSE)</f>
        <v>0</v>
      </c>
      <c r="AV35" s="163">
        <f>VLOOKUP('Start up budget'!$B$11,'Annual Reporting'!C51:AD51,13,FALSE)</f>
        <v>0</v>
      </c>
      <c r="AW35" s="162">
        <f>VLOOKUP('Start up budget'!$B$6,'Annual Reporting'!C51:AD51,16,FALSE)</f>
        <v>0</v>
      </c>
      <c r="AX35" s="11">
        <f>VLOOKUP('Start up budget'!$B$7,'Annual Reporting'!C51:AD51,16,FALSE)</f>
        <v>0</v>
      </c>
      <c r="AY35" s="11">
        <f>VLOOKUP('Start up budget'!$B$8,'Annual Reporting'!C51:AD51,16,FALSE)</f>
        <v>0</v>
      </c>
      <c r="AZ35" s="11">
        <f>VLOOKUP('Start up budget'!$B$9,'Annual Reporting'!C51:AD51,16,FALSE)</f>
        <v>0</v>
      </c>
      <c r="BA35" s="11">
        <f>VLOOKUP('Start up budget'!$B$10,'Annual Reporting'!C51:AD51,16,FALSE)</f>
        <v>0</v>
      </c>
      <c r="BB35" s="163">
        <f>VLOOKUP('Start up budget'!$B$11,'Annual Reporting'!C51:AD51,16,FALSE)</f>
        <v>0</v>
      </c>
      <c r="BC35" s="162">
        <f>VLOOKUP('Start up budget'!$B$6,'Annual Reporting'!C51:AD51,17,FALSE)</f>
        <v>0</v>
      </c>
      <c r="BD35" s="11">
        <f>VLOOKUP('Start up budget'!$B$7,'Annual Reporting'!C51:AD51,17,FALSE)</f>
        <v>0</v>
      </c>
      <c r="BE35" s="11">
        <f>VLOOKUP('Start up budget'!$B$8,'Annual Reporting'!C51:AD51,17,FALSE)</f>
        <v>0</v>
      </c>
      <c r="BF35" s="11">
        <f>VLOOKUP('Start up budget'!$B$9,'Annual Reporting'!C51:AD51,17,FALSE)</f>
        <v>0</v>
      </c>
      <c r="BG35" s="11">
        <f>VLOOKUP('Start up budget'!$B$10,'Annual Reporting'!C51:AD51,17,FALSE)</f>
        <v>0</v>
      </c>
      <c r="BH35" s="163">
        <f>VLOOKUP('Start up budget'!$B$11,'Annual Reporting'!C51:AD51,17,FALSE)</f>
        <v>0</v>
      </c>
      <c r="BI35" s="162">
        <f>VLOOKUP('Start up budget'!$B$6,'Annual Reporting'!C51:AD51,18,FALSE)</f>
        <v>0</v>
      </c>
      <c r="BJ35" s="11">
        <f>VLOOKUP('Start up budget'!$B$7,'Annual Reporting'!C51:AD51,18,FALSE)</f>
        <v>0</v>
      </c>
      <c r="BK35" s="11">
        <f>VLOOKUP('Start up budget'!$B$8,'Annual Reporting'!C51:AD51,18,FALSE)</f>
        <v>0</v>
      </c>
      <c r="BL35" s="11">
        <f>VLOOKUP('Start up budget'!$B$9,'Annual Reporting'!C51:AD51,18,FALSE)</f>
        <v>0</v>
      </c>
      <c r="BM35" s="11">
        <f>VLOOKUP('Start up budget'!$B$10,'Annual Reporting'!C51:AD51,18,FALSE)</f>
        <v>0</v>
      </c>
      <c r="BN35" s="163">
        <f>VLOOKUP('Start up budget'!$B$11,'Annual Reporting'!C51:AD51,18,FALSE)</f>
        <v>0</v>
      </c>
      <c r="BO35" s="162">
        <f>VLOOKUP('Start up budget'!$B$6,'Annual Reporting'!C51:AD51,21,FALSE)</f>
        <v>0</v>
      </c>
      <c r="BP35" s="11">
        <f>VLOOKUP('Start up budget'!$B$7,'Annual Reporting'!C51:AD51,21,FALSE)</f>
        <v>0</v>
      </c>
      <c r="BQ35" s="11">
        <f>VLOOKUP('Start up budget'!$B$8,'Annual Reporting'!C51:AD51,21,FALSE)</f>
        <v>0</v>
      </c>
      <c r="BR35" s="11">
        <f>VLOOKUP('Start up budget'!$B$9,'Annual Reporting'!C51:AD51,21,FALSE)</f>
        <v>0</v>
      </c>
      <c r="BS35" s="11">
        <f>VLOOKUP('Start up budget'!$B$10,'Annual Reporting'!C51:AD51,21,FALSE)</f>
        <v>0</v>
      </c>
      <c r="BT35" s="163">
        <f>VLOOKUP('Start up budget'!$B$11,'Annual Reporting'!C51:AD51,21,FALSE)</f>
        <v>0</v>
      </c>
      <c r="BU35" s="162">
        <f>VLOOKUP('Start up budget'!$B$6,'Annual Reporting'!C51:AD51,22,FALSE)</f>
        <v>0</v>
      </c>
      <c r="BV35" s="11">
        <f>VLOOKUP('Start up budget'!$B$7,'Annual Reporting'!C51:AD51,22,FALSE)</f>
        <v>0</v>
      </c>
      <c r="BW35" s="11">
        <f>VLOOKUP('Start up budget'!$B$8,'Annual Reporting'!C51:AD51,22,FALSE)</f>
        <v>0</v>
      </c>
      <c r="BX35" s="11">
        <f>VLOOKUP('Start up budget'!$B$9,'Annual Reporting'!C51:AD51,22,FALSE)</f>
        <v>0</v>
      </c>
      <c r="BY35" s="11">
        <f>VLOOKUP('Start up budget'!$B$10,'Annual Reporting'!C51:AD51,22,FALSE)</f>
        <v>0</v>
      </c>
      <c r="BZ35" s="163">
        <f>VLOOKUP('Start up budget'!$B$11,'Annual Reporting'!C51:AD51,22,FALSE)</f>
        <v>0</v>
      </c>
      <c r="CA35" s="11">
        <f>VLOOKUP('Start up budget'!$B$6,'Annual Reporting'!C51:AD51,23,FALSE)</f>
        <v>0</v>
      </c>
      <c r="CB35" s="11">
        <f>VLOOKUP('Start up budget'!$B$7,'Annual Reporting'!C51:AD51,23,FALSE)</f>
        <v>0</v>
      </c>
      <c r="CC35" s="11">
        <f>VLOOKUP('Start up budget'!$B$8,'Annual Reporting'!C51:AD51,23,FALSE)</f>
        <v>0</v>
      </c>
      <c r="CD35" s="11">
        <f>VLOOKUP('Start up budget'!$B$9,'Annual Reporting'!C51:AD51,23,FALSE)</f>
        <v>0</v>
      </c>
      <c r="CE35" s="11">
        <f>VLOOKUP('Start up budget'!$B$10,'Annual Reporting'!C51:AD51,23,FALSE)</f>
        <v>0</v>
      </c>
      <c r="CF35" s="163">
        <f>VLOOKUP('Start up budget'!$B$11,'Annual Reporting'!C51:AD51,23,FALSE)</f>
        <v>0</v>
      </c>
    </row>
    <row r="36" spans="1:84" x14ac:dyDescent="0.35">
      <c r="A36" s="162">
        <f>VLOOKUP('Start up budget'!$B$6,'Annual Reporting'!C52:AD52,2,FALSE)</f>
        <v>0</v>
      </c>
      <c r="B36" s="11">
        <f>VLOOKUP('Start up budget'!$B$7,'Annual Reporting'!C52:AD52,2,FALSE)</f>
        <v>0</v>
      </c>
      <c r="C36" s="11">
        <f>VLOOKUP('Start up budget'!$B$8,'Annual Reporting'!C52:AD52,2,FALSE)</f>
        <v>0</v>
      </c>
      <c r="D36" s="11">
        <f>VLOOKUP('Start up budget'!$B$9,'Annual Reporting'!C52:AD52,2,FALSE)</f>
        <v>0</v>
      </c>
      <c r="E36" s="11">
        <f>VLOOKUP('Start up budget'!$B$10,'Annual Reporting'!C52:AD52,2,FALSE)</f>
        <v>0</v>
      </c>
      <c r="F36" s="163">
        <f>VLOOKUP('Start up budget'!$B$11,'Annual Reporting'!C52:AD52,2,FALSE)</f>
        <v>0</v>
      </c>
      <c r="G36" s="162">
        <f>VLOOKUP('Start up budget'!$B$6,'Annual Reporting'!C52:AD52,3,FALSE)</f>
        <v>0</v>
      </c>
      <c r="H36" s="11">
        <f>VLOOKUP('Start up budget'!$B$7,'Annual Reporting'!C52:AD52,3,FALSE)</f>
        <v>0</v>
      </c>
      <c r="I36" s="11">
        <f>VLOOKUP('Start up budget'!$B$8,'Annual Reporting'!C52:AD52,3,FALSE)</f>
        <v>0</v>
      </c>
      <c r="J36" s="11">
        <f>VLOOKUP('Start up budget'!$B$9,'Annual Reporting'!C52:AD52,3,FALSE)</f>
        <v>0</v>
      </c>
      <c r="K36" s="11">
        <f>VLOOKUP('Start up budget'!$B$10,'Annual Reporting'!C52:AD52,3,FALSE)</f>
        <v>0</v>
      </c>
      <c r="L36" s="163">
        <f>VLOOKUP('Start up budget'!$B$11,'Annual Reporting'!C52:AD52,3,FALSE)</f>
        <v>0</v>
      </c>
      <c r="M36" s="162">
        <f>VLOOKUP('Start up budget'!$B$6,'Annual Reporting'!C52:AD52,6,FALSE)</f>
        <v>0</v>
      </c>
      <c r="N36" s="11">
        <f>VLOOKUP('Start up budget'!$B$7,'Annual Reporting'!C52:AD52,6,FALSE)</f>
        <v>0</v>
      </c>
      <c r="O36" s="11">
        <f>VLOOKUP('Start up budget'!$B$8,'Annual Reporting'!C52:AD52,6,FALSE)</f>
        <v>0</v>
      </c>
      <c r="P36" s="11">
        <f>VLOOKUP('Start up budget'!$B$9,'Annual Reporting'!C52:AD52,6,FALSE)</f>
        <v>0</v>
      </c>
      <c r="Q36" s="11">
        <f>VLOOKUP('Start up budget'!$B$10,'Annual Reporting'!C52:AD52,6,FALSE)</f>
        <v>0</v>
      </c>
      <c r="R36" s="163">
        <f>VLOOKUP('Start up budget'!$B$11,'Annual Reporting'!C52:AD52,6,FALSE)</f>
        <v>0</v>
      </c>
      <c r="S36" s="162">
        <f>VLOOKUP('Start up budget'!$B$6,'Annual Reporting'!C52:AD52,7,FALSE)</f>
        <v>0</v>
      </c>
      <c r="T36" s="11">
        <f>VLOOKUP('Start up budget'!$B$7,'Annual Reporting'!C52:AD52,7,FALSE)</f>
        <v>0</v>
      </c>
      <c r="U36" s="11">
        <f>VLOOKUP('Start up budget'!$B$8,'Annual Reporting'!C52:AD52,7,FALSE)</f>
        <v>0</v>
      </c>
      <c r="V36" s="11">
        <f>VLOOKUP('Start up budget'!$B$9,'Annual Reporting'!C52:AD52,7,FALSE)</f>
        <v>0</v>
      </c>
      <c r="W36" s="11">
        <f>VLOOKUP('Start up budget'!$B$10,'Annual Reporting'!C52:AD52,7,FALSE)</f>
        <v>0</v>
      </c>
      <c r="X36" s="163">
        <f>VLOOKUP('Start up budget'!$B$11,'Annual Reporting'!C52:AD52,7,FALSE)</f>
        <v>0</v>
      </c>
      <c r="Y36" s="162">
        <f>VLOOKUP('Start up budget'!$B$6,'Annual Reporting'!C52:AD52,8,FALSE)</f>
        <v>0</v>
      </c>
      <c r="Z36" s="11">
        <f>VLOOKUP('Start up budget'!$B$7,'Annual Reporting'!C52:AD52,8,FALSE)</f>
        <v>0</v>
      </c>
      <c r="AA36" s="11">
        <f>VLOOKUP('Start up budget'!$B$8,'Annual Reporting'!C52:AD52,8,FALSE)</f>
        <v>0</v>
      </c>
      <c r="AB36" s="11">
        <f>VLOOKUP('Start up budget'!$B$9,'Annual Reporting'!C52:AD52,8,FALSE)</f>
        <v>0</v>
      </c>
      <c r="AC36" s="11">
        <f>VLOOKUP('Start up budget'!$B$10,'Annual Reporting'!C52:AD52,8,FALSE)</f>
        <v>0</v>
      </c>
      <c r="AD36" s="163">
        <f>VLOOKUP('Start up budget'!$B$11,'Annual Reporting'!C52:AD52,8,FALSE)</f>
        <v>0</v>
      </c>
      <c r="AE36" s="162">
        <f>VLOOKUP('Start up budget'!$B$6,'Annual Reporting'!C52:AD52,11,FALSE)</f>
        <v>0</v>
      </c>
      <c r="AF36" s="11">
        <f>VLOOKUP('Start up budget'!$B$7,'Annual Reporting'!C52:AD52,11,FALSE)</f>
        <v>0</v>
      </c>
      <c r="AG36" s="11">
        <f>VLOOKUP('Start up budget'!$B$8,'Annual Reporting'!C52:AD52,11,FALSE)</f>
        <v>0</v>
      </c>
      <c r="AH36" s="11">
        <f>VLOOKUP('Start up budget'!$B$9,'Annual Reporting'!C52:AD52,11,FALSE)</f>
        <v>0</v>
      </c>
      <c r="AI36" s="11">
        <f>VLOOKUP('Start up budget'!$B$10,'Annual Reporting'!C52:AD52,11,FALSE)</f>
        <v>0</v>
      </c>
      <c r="AJ36" s="163">
        <f>VLOOKUP('Start up budget'!$B$11,'Annual Reporting'!C52:AD52,11,FALSE)</f>
        <v>0</v>
      </c>
      <c r="AK36" s="162">
        <f>VLOOKUP('Start up budget'!$B$6,'Annual Reporting'!C52:AD52,12,FALSE)</f>
        <v>0</v>
      </c>
      <c r="AL36" s="11">
        <f>VLOOKUP('Start up budget'!$B$7,'Annual Reporting'!C52:AD52,12,FALSE)</f>
        <v>0</v>
      </c>
      <c r="AM36" s="11">
        <f>VLOOKUP('Start up budget'!$B$8,'Annual Reporting'!C52:AD52,12,FALSE)</f>
        <v>0</v>
      </c>
      <c r="AN36" s="11">
        <f>VLOOKUP('Start up budget'!$B$9,'Annual Reporting'!C52:AD52,12,FALSE)</f>
        <v>0</v>
      </c>
      <c r="AO36" s="11">
        <f>VLOOKUP('Start up budget'!$B$10,'Annual Reporting'!C52:AD52,12,FALSE)</f>
        <v>0</v>
      </c>
      <c r="AP36" s="163">
        <f>VLOOKUP('Start up budget'!$B$11,'Annual Reporting'!C52:AD52,12,FALSE)</f>
        <v>0</v>
      </c>
      <c r="AQ36" s="162">
        <f>VLOOKUP('Start up budget'!$B$6,'Annual Reporting'!C52:AD52,13,FALSE)</f>
        <v>0</v>
      </c>
      <c r="AR36" s="11">
        <f>VLOOKUP('Start up budget'!$B$7,'Annual Reporting'!C52:AD52,13,FALSE)</f>
        <v>0</v>
      </c>
      <c r="AS36" s="11">
        <f>VLOOKUP('Start up budget'!$B$8,'Annual Reporting'!C52:AD52,13,FALSE)</f>
        <v>0</v>
      </c>
      <c r="AT36" s="11">
        <f>VLOOKUP('Start up budget'!$B$9,'Annual Reporting'!C52:AD52,13,FALSE)</f>
        <v>0</v>
      </c>
      <c r="AU36" s="11">
        <f>VLOOKUP('Start up budget'!$B$10,'Annual Reporting'!C52:AD52,13,FALSE)</f>
        <v>0</v>
      </c>
      <c r="AV36" s="163">
        <f>VLOOKUP('Start up budget'!$B$11,'Annual Reporting'!C52:AD52,13,FALSE)</f>
        <v>0</v>
      </c>
      <c r="AW36" s="162">
        <f>VLOOKUP('Start up budget'!$B$6,'Annual Reporting'!C52:AD52,16,FALSE)</f>
        <v>0</v>
      </c>
      <c r="AX36" s="11">
        <f>VLOOKUP('Start up budget'!$B$7,'Annual Reporting'!C52:AD52,16,FALSE)</f>
        <v>0</v>
      </c>
      <c r="AY36" s="11">
        <f>VLOOKUP('Start up budget'!$B$8,'Annual Reporting'!C52:AD52,16,FALSE)</f>
        <v>0</v>
      </c>
      <c r="AZ36" s="11">
        <f>VLOOKUP('Start up budget'!$B$9,'Annual Reporting'!C52:AD52,16,FALSE)</f>
        <v>0</v>
      </c>
      <c r="BA36" s="11">
        <f>VLOOKUP('Start up budget'!$B$10,'Annual Reporting'!C52:AD52,16,FALSE)</f>
        <v>0</v>
      </c>
      <c r="BB36" s="163">
        <f>VLOOKUP('Start up budget'!$B$11,'Annual Reporting'!C52:AD52,16,FALSE)</f>
        <v>0</v>
      </c>
      <c r="BC36" s="162">
        <f>VLOOKUP('Start up budget'!$B$6,'Annual Reporting'!C52:AD52,17,FALSE)</f>
        <v>0</v>
      </c>
      <c r="BD36" s="11">
        <f>VLOOKUP('Start up budget'!$B$7,'Annual Reporting'!C52:AD52,17,FALSE)</f>
        <v>0</v>
      </c>
      <c r="BE36" s="11">
        <f>VLOOKUP('Start up budget'!$B$8,'Annual Reporting'!C52:AD52,17,FALSE)</f>
        <v>0</v>
      </c>
      <c r="BF36" s="11">
        <f>VLOOKUP('Start up budget'!$B$9,'Annual Reporting'!C52:AD52,17,FALSE)</f>
        <v>0</v>
      </c>
      <c r="BG36" s="11">
        <f>VLOOKUP('Start up budget'!$B$10,'Annual Reporting'!C52:AD52,17,FALSE)</f>
        <v>0</v>
      </c>
      <c r="BH36" s="163">
        <f>VLOOKUP('Start up budget'!$B$11,'Annual Reporting'!C52:AD52,17,FALSE)</f>
        <v>0</v>
      </c>
      <c r="BI36" s="162">
        <f>VLOOKUP('Start up budget'!$B$6,'Annual Reporting'!C52:AD52,18,FALSE)</f>
        <v>0</v>
      </c>
      <c r="BJ36" s="11">
        <f>VLOOKUP('Start up budget'!$B$7,'Annual Reporting'!C52:AD52,18,FALSE)</f>
        <v>0</v>
      </c>
      <c r="BK36" s="11">
        <f>VLOOKUP('Start up budget'!$B$8,'Annual Reporting'!C52:AD52,18,FALSE)</f>
        <v>0</v>
      </c>
      <c r="BL36" s="11">
        <f>VLOOKUP('Start up budget'!$B$9,'Annual Reporting'!C52:AD52,18,FALSE)</f>
        <v>0</v>
      </c>
      <c r="BM36" s="11">
        <f>VLOOKUP('Start up budget'!$B$10,'Annual Reporting'!C52:AD52,18,FALSE)</f>
        <v>0</v>
      </c>
      <c r="BN36" s="163">
        <f>VLOOKUP('Start up budget'!$B$11,'Annual Reporting'!C52:AD52,18,FALSE)</f>
        <v>0</v>
      </c>
      <c r="BO36" s="162">
        <f>VLOOKUP('Start up budget'!$B$6,'Annual Reporting'!C52:AD52,21,FALSE)</f>
        <v>0</v>
      </c>
      <c r="BP36" s="11">
        <f>VLOOKUP('Start up budget'!$B$7,'Annual Reporting'!C52:AD52,21,FALSE)</f>
        <v>0</v>
      </c>
      <c r="BQ36" s="11">
        <f>VLOOKUP('Start up budget'!$B$8,'Annual Reporting'!C52:AD52,21,FALSE)</f>
        <v>0</v>
      </c>
      <c r="BR36" s="11">
        <f>VLOOKUP('Start up budget'!$B$9,'Annual Reporting'!C52:AD52,21,FALSE)</f>
        <v>0</v>
      </c>
      <c r="BS36" s="11">
        <f>VLOOKUP('Start up budget'!$B$10,'Annual Reporting'!C52:AD52,21,FALSE)</f>
        <v>0</v>
      </c>
      <c r="BT36" s="163">
        <f>VLOOKUP('Start up budget'!$B$11,'Annual Reporting'!C52:AD52,21,FALSE)</f>
        <v>0</v>
      </c>
      <c r="BU36" s="162">
        <f>VLOOKUP('Start up budget'!$B$6,'Annual Reporting'!C52:AD52,22,FALSE)</f>
        <v>0</v>
      </c>
      <c r="BV36" s="11">
        <f>VLOOKUP('Start up budget'!$B$7,'Annual Reporting'!C52:AD52,22,FALSE)</f>
        <v>0</v>
      </c>
      <c r="BW36" s="11">
        <f>VLOOKUP('Start up budget'!$B$8,'Annual Reporting'!C52:AD52,22,FALSE)</f>
        <v>0</v>
      </c>
      <c r="BX36" s="11">
        <f>VLOOKUP('Start up budget'!$B$9,'Annual Reporting'!C52:AD52,22,FALSE)</f>
        <v>0</v>
      </c>
      <c r="BY36" s="11">
        <f>VLOOKUP('Start up budget'!$B$10,'Annual Reporting'!C52:AD52,22,FALSE)</f>
        <v>0</v>
      </c>
      <c r="BZ36" s="163">
        <f>VLOOKUP('Start up budget'!$B$11,'Annual Reporting'!C52:AD52,22,FALSE)</f>
        <v>0</v>
      </c>
      <c r="CA36" s="11">
        <f>VLOOKUP('Start up budget'!$B$6,'Annual Reporting'!C52:AD52,23,FALSE)</f>
        <v>0</v>
      </c>
      <c r="CB36" s="11">
        <f>VLOOKUP('Start up budget'!$B$7,'Annual Reporting'!C52:AD52,23,FALSE)</f>
        <v>0</v>
      </c>
      <c r="CC36" s="11">
        <f>VLOOKUP('Start up budget'!$B$8,'Annual Reporting'!C52:AD52,23,FALSE)</f>
        <v>0</v>
      </c>
      <c r="CD36" s="11">
        <f>VLOOKUP('Start up budget'!$B$9,'Annual Reporting'!C52:AD52,23,FALSE)</f>
        <v>0</v>
      </c>
      <c r="CE36" s="11">
        <f>VLOOKUP('Start up budget'!$B$10,'Annual Reporting'!C52:AD52,23,FALSE)</f>
        <v>0</v>
      </c>
      <c r="CF36" s="163">
        <f>VLOOKUP('Start up budget'!$B$11,'Annual Reporting'!C52:AD52,23,FALSE)</f>
        <v>0</v>
      </c>
    </row>
    <row r="37" spans="1:84" x14ac:dyDescent="0.35">
      <c r="A37" s="162">
        <f>VLOOKUP('Start up budget'!$B$6,'Annual Reporting'!C53:AD53,2,FALSE)</f>
        <v>0</v>
      </c>
      <c r="B37" s="11">
        <f>VLOOKUP('Start up budget'!$B$7,'Annual Reporting'!C53:AD53,2,FALSE)</f>
        <v>0</v>
      </c>
      <c r="C37" s="11">
        <f>VLOOKUP('Start up budget'!$B$8,'Annual Reporting'!C53:AD53,2,FALSE)</f>
        <v>0</v>
      </c>
      <c r="D37" s="11">
        <f>VLOOKUP('Start up budget'!$B$9,'Annual Reporting'!C53:AD53,2,FALSE)</f>
        <v>0</v>
      </c>
      <c r="E37" s="11">
        <f>VLOOKUP('Start up budget'!$B$10,'Annual Reporting'!C53:AD53,2,FALSE)</f>
        <v>0</v>
      </c>
      <c r="F37" s="163">
        <f>VLOOKUP('Start up budget'!$B$11,'Annual Reporting'!C53:AD53,2,FALSE)</f>
        <v>0</v>
      </c>
      <c r="G37" s="162">
        <f>VLOOKUP('Start up budget'!$B$6,'Annual Reporting'!C53:AD53,3,FALSE)</f>
        <v>0</v>
      </c>
      <c r="H37" s="11">
        <f>VLOOKUP('Start up budget'!$B$7,'Annual Reporting'!C53:AD53,3,FALSE)</f>
        <v>0</v>
      </c>
      <c r="I37" s="11">
        <f>VLOOKUP('Start up budget'!$B$8,'Annual Reporting'!C53:AD53,3,FALSE)</f>
        <v>0</v>
      </c>
      <c r="J37" s="11">
        <f>VLOOKUP('Start up budget'!$B$9,'Annual Reporting'!C53:AD53,3,FALSE)</f>
        <v>0</v>
      </c>
      <c r="K37" s="11">
        <f>VLOOKUP('Start up budget'!$B$10,'Annual Reporting'!C53:AD53,3,FALSE)</f>
        <v>0</v>
      </c>
      <c r="L37" s="163">
        <f>VLOOKUP('Start up budget'!$B$11,'Annual Reporting'!C53:AD53,3,FALSE)</f>
        <v>0</v>
      </c>
      <c r="M37" s="162">
        <f>VLOOKUP('Start up budget'!$B$6,'Annual Reporting'!C53:AD53,6,FALSE)</f>
        <v>0</v>
      </c>
      <c r="N37" s="11">
        <f>VLOOKUP('Start up budget'!$B$7,'Annual Reporting'!C53:AD53,6,FALSE)</f>
        <v>0</v>
      </c>
      <c r="O37" s="11">
        <f>VLOOKUP('Start up budget'!$B$8,'Annual Reporting'!C53:AD53,6,FALSE)</f>
        <v>0</v>
      </c>
      <c r="P37" s="11">
        <f>VLOOKUP('Start up budget'!$B$9,'Annual Reporting'!C53:AD53,6,FALSE)</f>
        <v>0</v>
      </c>
      <c r="Q37" s="11">
        <f>VLOOKUP('Start up budget'!$B$10,'Annual Reporting'!C53:AD53,6,FALSE)</f>
        <v>0</v>
      </c>
      <c r="R37" s="163">
        <f>VLOOKUP('Start up budget'!$B$11,'Annual Reporting'!C53:AD53,6,FALSE)</f>
        <v>0</v>
      </c>
      <c r="S37" s="162">
        <f>VLOOKUP('Start up budget'!$B$6,'Annual Reporting'!C53:AD53,7,FALSE)</f>
        <v>0</v>
      </c>
      <c r="T37" s="11">
        <f>VLOOKUP('Start up budget'!$B$7,'Annual Reporting'!C53:AD53,7,FALSE)</f>
        <v>0</v>
      </c>
      <c r="U37" s="11">
        <f>VLOOKUP('Start up budget'!$B$8,'Annual Reporting'!C53:AD53,7,FALSE)</f>
        <v>0</v>
      </c>
      <c r="V37" s="11">
        <f>VLOOKUP('Start up budget'!$B$9,'Annual Reporting'!C53:AD53,7,FALSE)</f>
        <v>0</v>
      </c>
      <c r="W37" s="11">
        <f>VLOOKUP('Start up budget'!$B$10,'Annual Reporting'!C53:AD53,7,FALSE)</f>
        <v>0</v>
      </c>
      <c r="X37" s="163">
        <f>VLOOKUP('Start up budget'!$B$11,'Annual Reporting'!C53:AD53,7,FALSE)</f>
        <v>0</v>
      </c>
      <c r="Y37" s="162">
        <f>VLOOKUP('Start up budget'!$B$6,'Annual Reporting'!C53:AD53,8,FALSE)</f>
        <v>0</v>
      </c>
      <c r="Z37" s="11">
        <f>VLOOKUP('Start up budget'!$B$7,'Annual Reporting'!C53:AD53,8,FALSE)</f>
        <v>0</v>
      </c>
      <c r="AA37" s="11">
        <f>VLOOKUP('Start up budget'!$B$8,'Annual Reporting'!C53:AD53,8,FALSE)</f>
        <v>0</v>
      </c>
      <c r="AB37" s="11">
        <f>VLOOKUP('Start up budget'!$B$9,'Annual Reporting'!C53:AD53,8,FALSE)</f>
        <v>0</v>
      </c>
      <c r="AC37" s="11">
        <f>VLOOKUP('Start up budget'!$B$10,'Annual Reporting'!C53:AD53,8,FALSE)</f>
        <v>0</v>
      </c>
      <c r="AD37" s="163">
        <f>VLOOKUP('Start up budget'!$B$11,'Annual Reporting'!C53:AD53,8,FALSE)</f>
        <v>0</v>
      </c>
      <c r="AE37" s="162">
        <f>VLOOKUP('Start up budget'!$B$6,'Annual Reporting'!C53:AD53,11,FALSE)</f>
        <v>0</v>
      </c>
      <c r="AF37" s="11">
        <f>VLOOKUP('Start up budget'!$B$7,'Annual Reporting'!C53:AD53,11,FALSE)</f>
        <v>0</v>
      </c>
      <c r="AG37" s="11">
        <f>VLOOKUP('Start up budget'!$B$8,'Annual Reporting'!C53:AD53,11,FALSE)</f>
        <v>0</v>
      </c>
      <c r="AH37" s="11">
        <f>VLOOKUP('Start up budget'!$B$9,'Annual Reporting'!C53:AD53,11,FALSE)</f>
        <v>0</v>
      </c>
      <c r="AI37" s="11">
        <f>VLOOKUP('Start up budget'!$B$10,'Annual Reporting'!C53:AD53,11,FALSE)</f>
        <v>0</v>
      </c>
      <c r="AJ37" s="163">
        <f>VLOOKUP('Start up budget'!$B$11,'Annual Reporting'!C53:AD53,11,FALSE)</f>
        <v>0</v>
      </c>
      <c r="AK37" s="162">
        <f>VLOOKUP('Start up budget'!$B$6,'Annual Reporting'!C53:AD53,12,FALSE)</f>
        <v>0</v>
      </c>
      <c r="AL37" s="11">
        <f>VLOOKUP('Start up budget'!$B$7,'Annual Reporting'!C53:AD53,12,FALSE)</f>
        <v>0</v>
      </c>
      <c r="AM37" s="11">
        <f>VLOOKUP('Start up budget'!$B$8,'Annual Reporting'!C53:AD53,12,FALSE)</f>
        <v>0</v>
      </c>
      <c r="AN37" s="11">
        <f>VLOOKUP('Start up budget'!$B$9,'Annual Reporting'!C53:AD53,12,FALSE)</f>
        <v>0</v>
      </c>
      <c r="AO37" s="11">
        <f>VLOOKUP('Start up budget'!$B$10,'Annual Reporting'!C53:AD53,12,FALSE)</f>
        <v>0</v>
      </c>
      <c r="AP37" s="163">
        <f>VLOOKUP('Start up budget'!$B$11,'Annual Reporting'!C53:AD53,12,FALSE)</f>
        <v>0</v>
      </c>
      <c r="AQ37" s="162">
        <f>VLOOKUP('Start up budget'!$B$6,'Annual Reporting'!C53:AD53,13,FALSE)</f>
        <v>0</v>
      </c>
      <c r="AR37" s="11">
        <f>VLOOKUP('Start up budget'!$B$7,'Annual Reporting'!C53:AD53,13,FALSE)</f>
        <v>0</v>
      </c>
      <c r="AS37" s="11">
        <f>VLOOKUP('Start up budget'!$B$8,'Annual Reporting'!C53:AD53,13,FALSE)</f>
        <v>0</v>
      </c>
      <c r="AT37" s="11">
        <f>VLOOKUP('Start up budget'!$B$9,'Annual Reporting'!C53:AD53,13,FALSE)</f>
        <v>0</v>
      </c>
      <c r="AU37" s="11">
        <f>VLOOKUP('Start up budget'!$B$10,'Annual Reporting'!C53:AD53,13,FALSE)</f>
        <v>0</v>
      </c>
      <c r="AV37" s="163">
        <f>VLOOKUP('Start up budget'!$B$11,'Annual Reporting'!C53:AD53,13,FALSE)</f>
        <v>0</v>
      </c>
      <c r="AW37" s="162">
        <f>VLOOKUP('Start up budget'!$B$6,'Annual Reporting'!C53:AD53,16,FALSE)</f>
        <v>0</v>
      </c>
      <c r="AX37" s="11">
        <f>VLOOKUP('Start up budget'!$B$7,'Annual Reporting'!C53:AD53,16,FALSE)</f>
        <v>0</v>
      </c>
      <c r="AY37" s="11">
        <f>VLOOKUP('Start up budget'!$B$8,'Annual Reporting'!C53:AD53,16,FALSE)</f>
        <v>0</v>
      </c>
      <c r="AZ37" s="11">
        <f>VLOOKUP('Start up budget'!$B$9,'Annual Reporting'!C53:AD53,16,FALSE)</f>
        <v>0</v>
      </c>
      <c r="BA37" s="11">
        <f>VLOOKUP('Start up budget'!$B$10,'Annual Reporting'!C53:AD53,16,FALSE)</f>
        <v>0</v>
      </c>
      <c r="BB37" s="163">
        <f>VLOOKUP('Start up budget'!$B$11,'Annual Reporting'!C53:AD53,16,FALSE)</f>
        <v>0</v>
      </c>
      <c r="BC37" s="162">
        <f>VLOOKUP('Start up budget'!$B$6,'Annual Reporting'!C53:AD53,17,FALSE)</f>
        <v>0</v>
      </c>
      <c r="BD37" s="11">
        <f>VLOOKUP('Start up budget'!$B$7,'Annual Reporting'!C53:AD53,17,FALSE)</f>
        <v>0</v>
      </c>
      <c r="BE37" s="11">
        <f>VLOOKUP('Start up budget'!$B$8,'Annual Reporting'!C53:AD53,17,FALSE)</f>
        <v>0</v>
      </c>
      <c r="BF37" s="11">
        <f>VLOOKUP('Start up budget'!$B$9,'Annual Reporting'!C53:AD53,17,FALSE)</f>
        <v>0</v>
      </c>
      <c r="BG37" s="11">
        <f>VLOOKUP('Start up budget'!$B$10,'Annual Reporting'!C53:AD53,17,FALSE)</f>
        <v>0</v>
      </c>
      <c r="BH37" s="163">
        <f>VLOOKUP('Start up budget'!$B$11,'Annual Reporting'!C53:AD53,17,FALSE)</f>
        <v>0</v>
      </c>
      <c r="BI37" s="162">
        <f>VLOOKUP('Start up budget'!$B$6,'Annual Reporting'!C53:AD53,18,FALSE)</f>
        <v>0</v>
      </c>
      <c r="BJ37" s="11">
        <f>VLOOKUP('Start up budget'!$B$7,'Annual Reporting'!C53:AD53,18,FALSE)</f>
        <v>0</v>
      </c>
      <c r="BK37" s="11">
        <f>VLOOKUP('Start up budget'!$B$8,'Annual Reporting'!C53:AD53,18,FALSE)</f>
        <v>0</v>
      </c>
      <c r="BL37" s="11">
        <f>VLOOKUP('Start up budget'!$B$9,'Annual Reporting'!C53:AD53,18,FALSE)</f>
        <v>0</v>
      </c>
      <c r="BM37" s="11">
        <f>VLOOKUP('Start up budget'!$B$10,'Annual Reporting'!C53:AD53,18,FALSE)</f>
        <v>0</v>
      </c>
      <c r="BN37" s="163">
        <f>VLOOKUP('Start up budget'!$B$11,'Annual Reporting'!C53:AD53,18,FALSE)</f>
        <v>0</v>
      </c>
      <c r="BO37" s="162">
        <f>VLOOKUP('Start up budget'!$B$6,'Annual Reporting'!C53:AD53,21,FALSE)</f>
        <v>0</v>
      </c>
      <c r="BP37" s="11">
        <f>VLOOKUP('Start up budget'!$B$7,'Annual Reporting'!C53:AD53,21,FALSE)</f>
        <v>0</v>
      </c>
      <c r="BQ37" s="11">
        <f>VLOOKUP('Start up budget'!$B$8,'Annual Reporting'!C53:AD53,21,FALSE)</f>
        <v>0</v>
      </c>
      <c r="BR37" s="11">
        <f>VLOOKUP('Start up budget'!$B$9,'Annual Reporting'!C53:AD53,21,FALSE)</f>
        <v>0</v>
      </c>
      <c r="BS37" s="11">
        <f>VLOOKUP('Start up budget'!$B$10,'Annual Reporting'!C53:AD53,21,FALSE)</f>
        <v>0</v>
      </c>
      <c r="BT37" s="163">
        <f>VLOOKUP('Start up budget'!$B$11,'Annual Reporting'!C53:AD53,21,FALSE)</f>
        <v>0</v>
      </c>
      <c r="BU37" s="162">
        <f>VLOOKUP('Start up budget'!$B$6,'Annual Reporting'!C53:AD53,22,FALSE)</f>
        <v>0</v>
      </c>
      <c r="BV37" s="11">
        <f>VLOOKUP('Start up budget'!$B$7,'Annual Reporting'!C53:AD53,22,FALSE)</f>
        <v>0</v>
      </c>
      <c r="BW37" s="11">
        <f>VLOOKUP('Start up budget'!$B$8,'Annual Reporting'!C53:AD53,22,FALSE)</f>
        <v>0</v>
      </c>
      <c r="BX37" s="11">
        <f>VLOOKUP('Start up budget'!$B$9,'Annual Reporting'!C53:AD53,22,FALSE)</f>
        <v>0</v>
      </c>
      <c r="BY37" s="11">
        <f>VLOOKUP('Start up budget'!$B$10,'Annual Reporting'!C53:AD53,22,FALSE)</f>
        <v>0</v>
      </c>
      <c r="BZ37" s="163">
        <f>VLOOKUP('Start up budget'!$B$11,'Annual Reporting'!C53:AD53,22,FALSE)</f>
        <v>0</v>
      </c>
      <c r="CA37" s="11">
        <f>VLOOKUP('Start up budget'!$B$6,'Annual Reporting'!C53:AD53,23,FALSE)</f>
        <v>0</v>
      </c>
      <c r="CB37" s="11">
        <f>VLOOKUP('Start up budget'!$B$7,'Annual Reporting'!C53:AD53,23,FALSE)</f>
        <v>0</v>
      </c>
      <c r="CC37" s="11">
        <f>VLOOKUP('Start up budget'!$B$8,'Annual Reporting'!C53:AD53,23,FALSE)</f>
        <v>0</v>
      </c>
      <c r="CD37" s="11">
        <f>VLOOKUP('Start up budget'!$B$9,'Annual Reporting'!C53:AD53,23,FALSE)</f>
        <v>0</v>
      </c>
      <c r="CE37" s="11">
        <f>VLOOKUP('Start up budget'!$B$10,'Annual Reporting'!C53:AD53,23,FALSE)</f>
        <v>0</v>
      </c>
      <c r="CF37" s="163">
        <f>VLOOKUP('Start up budget'!$B$11,'Annual Reporting'!C53:AD53,23,FALSE)</f>
        <v>0</v>
      </c>
    </row>
    <row r="38" spans="1:84" x14ac:dyDescent="0.35">
      <c r="A38" s="162">
        <f>VLOOKUP('Start up budget'!$B$6,'Annual Reporting'!C54:AD54,2,FALSE)</f>
        <v>0</v>
      </c>
      <c r="B38" s="11">
        <f>VLOOKUP('Start up budget'!$B$7,'Annual Reporting'!C54:AD54,2,FALSE)</f>
        <v>0</v>
      </c>
      <c r="C38" s="11">
        <f>VLOOKUP('Start up budget'!$B$8,'Annual Reporting'!C54:AD54,2,FALSE)</f>
        <v>0</v>
      </c>
      <c r="D38" s="11">
        <f>VLOOKUP('Start up budget'!$B$9,'Annual Reporting'!C54:AD54,2,FALSE)</f>
        <v>0</v>
      </c>
      <c r="E38" s="11">
        <f>VLOOKUP('Start up budget'!$B$10,'Annual Reporting'!C54:AD54,2,FALSE)</f>
        <v>0</v>
      </c>
      <c r="F38" s="163">
        <f>VLOOKUP('Start up budget'!$B$11,'Annual Reporting'!C54:AD54,2,FALSE)</f>
        <v>0</v>
      </c>
      <c r="G38" s="162">
        <f>VLOOKUP('Start up budget'!$B$6,'Annual Reporting'!C54:AD54,3,FALSE)</f>
        <v>0</v>
      </c>
      <c r="H38" s="11">
        <f>VLOOKUP('Start up budget'!$B$7,'Annual Reporting'!C54:AD54,3,FALSE)</f>
        <v>0</v>
      </c>
      <c r="I38" s="11">
        <f>VLOOKUP('Start up budget'!$B$8,'Annual Reporting'!C54:AD54,3,FALSE)</f>
        <v>0</v>
      </c>
      <c r="J38" s="11">
        <f>VLOOKUP('Start up budget'!$B$9,'Annual Reporting'!C54:AD54,3,FALSE)</f>
        <v>0</v>
      </c>
      <c r="K38" s="11">
        <f>VLOOKUP('Start up budget'!$B$10,'Annual Reporting'!C54:AD54,3,FALSE)</f>
        <v>0</v>
      </c>
      <c r="L38" s="163">
        <f>VLOOKUP('Start up budget'!$B$11,'Annual Reporting'!C54:AD54,3,FALSE)</f>
        <v>0</v>
      </c>
      <c r="M38" s="162">
        <f>VLOOKUP('Start up budget'!$B$6,'Annual Reporting'!C54:AD54,6,FALSE)</f>
        <v>0</v>
      </c>
      <c r="N38" s="11">
        <f>VLOOKUP('Start up budget'!$B$7,'Annual Reporting'!C54:AD54,6,FALSE)</f>
        <v>0</v>
      </c>
      <c r="O38" s="11">
        <f>VLOOKUP('Start up budget'!$B$8,'Annual Reporting'!C54:AD54,6,FALSE)</f>
        <v>0</v>
      </c>
      <c r="P38" s="11">
        <f>VLOOKUP('Start up budget'!$B$9,'Annual Reporting'!C54:AD54,6,FALSE)</f>
        <v>0</v>
      </c>
      <c r="Q38" s="11">
        <f>VLOOKUP('Start up budget'!$B$10,'Annual Reporting'!C54:AD54,6,FALSE)</f>
        <v>0</v>
      </c>
      <c r="R38" s="163">
        <f>VLOOKUP('Start up budget'!$B$11,'Annual Reporting'!C54:AD54,6,FALSE)</f>
        <v>0</v>
      </c>
      <c r="S38" s="162">
        <f>VLOOKUP('Start up budget'!$B$6,'Annual Reporting'!C54:AD54,7,FALSE)</f>
        <v>0</v>
      </c>
      <c r="T38" s="11">
        <f>VLOOKUP('Start up budget'!$B$7,'Annual Reporting'!C54:AD54,7,FALSE)</f>
        <v>0</v>
      </c>
      <c r="U38" s="11">
        <f>VLOOKUP('Start up budget'!$B$8,'Annual Reporting'!C54:AD54,7,FALSE)</f>
        <v>0</v>
      </c>
      <c r="V38" s="11">
        <f>VLOOKUP('Start up budget'!$B$9,'Annual Reporting'!C54:AD54,7,FALSE)</f>
        <v>0</v>
      </c>
      <c r="W38" s="11">
        <f>VLOOKUP('Start up budget'!$B$10,'Annual Reporting'!C54:AD54,7,FALSE)</f>
        <v>0</v>
      </c>
      <c r="X38" s="163">
        <f>VLOOKUP('Start up budget'!$B$11,'Annual Reporting'!C54:AD54,7,FALSE)</f>
        <v>0</v>
      </c>
      <c r="Y38" s="162">
        <f>VLOOKUP('Start up budget'!$B$6,'Annual Reporting'!C54:AD54,8,FALSE)</f>
        <v>0</v>
      </c>
      <c r="Z38" s="11">
        <f>VLOOKUP('Start up budget'!$B$7,'Annual Reporting'!C54:AD54,8,FALSE)</f>
        <v>0</v>
      </c>
      <c r="AA38" s="11">
        <f>VLOOKUP('Start up budget'!$B$8,'Annual Reporting'!C54:AD54,8,FALSE)</f>
        <v>0</v>
      </c>
      <c r="AB38" s="11">
        <f>VLOOKUP('Start up budget'!$B$9,'Annual Reporting'!C54:AD54,8,FALSE)</f>
        <v>0</v>
      </c>
      <c r="AC38" s="11">
        <f>VLOOKUP('Start up budget'!$B$10,'Annual Reporting'!C54:AD54,8,FALSE)</f>
        <v>0</v>
      </c>
      <c r="AD38" s="163">
        <f>VLOOKUP('Start up budget'!$B$11,'Annual Reporting'!C54:AD54,8,FALSE)</f>
        <v>0</v>
      </c>
      <c r="AE38" s="162">
        <f>VLOOKUP('Start up budget'!$B$6,'Annual Reporting'!C54:AD54,11,FALSE)</f>
        <v>0</v>
      </c>
      <c r="AF38" s="11">
        <f>VLOOKUP('Start up budget'!$B$7,'Annual Reporting'!C54:AD54,11,FALSE)</f>
        <v>0</v>
      </c>
      <c r="AG38" s="11">
        <f>VLOOKUP('Start up budget'!$B$8,'Annual Reporting'!C54:AD54,11,FALSE)</f>
        <v>0</v>
      </c>
      <c r="AH38" s="11">
        <f>VLOOKUP('Start up budget'!$B$9,'Annual Reporting'!C54:AD54,11,FALSE)</f>
        <v>0</v>
      </c>
      <c r="AI38" s="11">
        <f>VLOOKUP('Start up budget'!$B$10,'Annual Reporting'!C54:AD54,11,FALSE)</f>
        <v>0</v>
      </c>
      <c r="AJ38" s="163">
        <f>VLOOKUP('Start up budget'!$B$11,'Annual Reporting'!C54:AD54,11,FALSE)</f>
        <v>0</v>
      </c>
      <c r="AK38" s="162">
        <f>VLOOKUP('Start up budget'!$B$6,'Annual Reporting'!C54:AD54,12,FALSE)</f>
        <v>0</v>
      </c>
      <c r="AL38" s="11">
        <f>VLOOKUP('Start up budget'!$B$7,'Annual Reporting'!C54:AD54,12,FALSE)</f>
        <v>0</v>
      </c>
      <c r="AM38" s="11">
        <f>VLOOKUP('Start up budget'!$B$8,'Annual Reporting'!C54:AD54,12,FALSE)</f>
        <v>0</v>
      </c>
      <c r="AN38" s="11">
        <f>VLOOKUP('Start up budget'!$B$9,'Annual Reporting'!C54:AD54,12,FALSE)</f>
        <v>0</v>
      </c>
      <c r="AO38" s="11">
        <f>VLOOKUP('Start up budget'!$B$10,'Annual Reporting'!C54:AD54,12,FALSE)</f>
        <v>0</v>
      </c>
      <c r="AP38" s="163">
        <f>VLOOKUP('Start up budget'!$B$11,'Annual Reporting'!C54:AD54,12,FALSE)</f>
        <v>0</v>
      </c>
      <c r="AQ38" s="162">
        <f>VLOOKUP('Start up budget'!$B$6,'Annual Reporting'!C54:AD54,13,FALSE)</f>
        <v>0</v>
      </c>
      <c r="AR38" s="11">
        <f>VLOOKUP('Start up budget'!$B$7,'Annual Reporting'!C54:AD54,13,FALSE)</f>
        <v>0</v>
      </c>
      <c r="AS38" s="11">
        <f>VLOOKUP('Start up budget'!$B$8,'Annual Reporting'!C54:AD54,13,FALSE)</f>
        <v>0</v>
      </c>
      <c r="AT38" s="11">
        <f>VLOOKUP('Start up budget'!$B$9,'Annual Reporting'!C54:AD54,13,FALSE)</f>
        <v>0</v>
      </c>
      <c r="AU38" s="11">
        <f>VLOOKUP('Start up budget'!$B$10,'Annual Reporting'!C54:AD54,13,FALSE)</f>
        <v>0</v>
      </c>
      <c r="AV38" s="163">
        <f>VLOOKUP('Start up budget'!$B$11,'Annual Reporting'!C54:AD54,13,FALSE)</f>
        <v>0</v>
      </c>
      <c r="AW38" s="162">
        <f>VLOOKUP('Start up budget'!$B$6,'Annual Reporting'!C54:AD54,16,FALSE)</f>
        <v>0</v>
      </c>
      <c r="AX38" s="11">
        <f>VLOOKUP('Start up budget'!$B$7,'Annual Reporting'!C54:AD54,16,FALSE)</f>
        <v>0</v>
      </c>
      <c r="AY38" s="11">
        <f>VLOOKUP('Start up budget'!$B$8,'Annual Reporting'!C54:AD54,16,FALSE)</f>
        <v>0</v>
      </c>
      <c r="AZ38" s="11">
        <f>VLOOKUP('Start up budget'!$B$9,'Annual Reporting'!C54:AD54,16,FALSE)</f>
        <v>0</v>
      </c>
      <c r="BA38" s="11">
        <f>VLOOKUP('Start up budget'!$B$10,'Annual Reporting'!C54:AD54,16,FALSE)</f>
        <v>0</v>
      </c>
      <c r="BB38" s="163">
        <f>VLOOKUP('Start up budget'!$B$11,'Annual Reporting'!C54:AD54,16,FALSE)</f>
        <v>0</v>
      </c>
      <c r="BC38" s="162">
        <f>VLOOKUP('Start up budget'!$B$6,'Annual Reporting'!C54:AD54,17,FALSE)</f>
        <v>0</v>
      </c>
      <c r="BD38" s="11">
        <f>VLOOKUP('Start up budget'!$B$7,'Annual Reporting'!C54:AD54,17,FALSE)</f>
        <v>0</v>
      </c>
      <c r="BE38" s="11">
        <f>VLOOKUP('Start up budget'!$B$8,'Annual Reporting'!C54:AD54,17,FALSE)</f>
        <v>0</v>
      </c>
      <c r="BF38" s="11">
        <f>VLOOKUP('Start up budget'!$B$9,'Annual Reporting'!C54:AD54,17,FALSE)</f>
        <v>0</v>
      </c>
      <c r="BG38" s="11">
        <f>VLOOKUP('Start up budget'!$B$10,'Annual Reporting'!C54:AD54,17,FALSE)</f>
        <v>0</v>
      </c>
      <c r="BH38" s="163">
        <f>VLOOKUP('Start up budget'!$B$11,'Annual Reporting'!C54:AD54,17,FALSE)</f>
        <v>0</v>
      </c>
      <c r="BI38" s="162">
        <f>VLOOKUP('Start up budget'!$B$6,'Annual Reporting'!C54:AD54,18,FALSE)</f>
        <v>0</v>
      </c>
      <c r="BJ38" s="11">
        <f>VLOOKUP('Start up budget'!$B$7,'Annual Reporting'!C54:AD54,18,FALSE)</f>
        <v>0</v>
      </c>
      <c r="BK38" s="11">
        <f>VLOOKUP('Start up budget'!$B$8,'Annual Reporting'!C54:AD54,18,FALSE)</f>
        <v>0</v>
      </c>
      <c r="BL38" s="11">
        <f>VLOOKUP('Start up budget'!$B$9,'Annual Reporting'!C54:AD54,18,FALSE)</f>
        <v>0</v>
      </c>
      <c r="BM38" s="11">
        <f>VLOOKUP('Start up budget'!$B$10,'Annual Reporting'!C54:AD54,18,FALSE)</f>
        <v>0</v>
      </c>
      <c r="BN38" s="163">
        <f>VLOOKUP('Start up budget'!$B$11,'Annual Reporting'!C54:AD54,18,FALSE)</f>
        <v>0</v>
      </c>
      <c r="BO38" s="162">
        <f>VLOOKUP('Start up budget'!$B$6,'Annual Reporting'!C54:AD54,21,FALSE)</f>
        <v>0</v>
      </c>
      <c r="BP38" s="11">
        <f>VLOOKUP('Start up budget'!$B$7,'Annual Reporting'!C54:AD54,21,FALSE)</f>
        <v>0</v>
      </c>
      <c r="BQ38" s="11">
        <f>VLOOKUP('Start up budget'!$B$8,'Annual Reporting'!C54:AD54,21,FALSE)</f>
        <v>0</v>
      </c>
      <c r="BR38" s="11">
        <f>VLOOKUP('Start up budget'!$B$9,'Annual Reporting'!C54:AD54,21,FALSE)</f>
        <v>0</v>
      </c>
      <c r="BS38" s="11">
        <f>VLOOKUP('Start up budget'!$B$10,'Annual Reporting'!C54:AD54,21,FALSE)</f>
        <v>0</v>
      </c>
      <c r="BT38" s="163">
        <f>VLOOKUP('Start up budget'!$B$11,'Annual Reporting'!C54:AD54,21,FALSE)</f>
        <v>0</v>
      </c>
      <c r="BU38" s="162">
        <f>VLOOKUP('Start up budget'!$B$6,'Annual Reporting'!C54:AD54,22,FALSE)</f>
        <v>0</v>
      </c>
      <c r="BV38" s="11">
        <f>VLOOKUP('Start up budget'!$B$7,'Annual Reporting'!C54:AD54,22,FALSE)</f>
        <v>0</v>
      </c>
      <c r="BW38" s="11">
        <f>VLOOKUP('Start up budget'!$B$8,'Annual Reporting'!C54:AD54,22,FALSE)</f>
        <v>0</v>
      </c>
      <c r="BX38" s="11">
        <f>VLOOKUP('Start up budget'!$B$9,'Annual Reporting'!C54:AD54,22,FALSE)</f>
        <v>0</v>
      </c>
      <c r="BY38" s="11">
        <f>VLOOKUP('Start up budget'!$B$10,'Annual Reporting'!C54:AD54,22,FALSE)</f>
        <v>0</v>
      </c>
      <c r="BZ38" s="163">
        <f>VLOOKUP('Start up budget'!$B$11,'Annual Reporting'!C54:AD54,22,FALSE)</f>
        <v>0</v>
      </c>
      <c r="CA38" s="11">
        <f>VLOOKUP('Start up budget'!$B$6,'Annual Reporting'!C54:AD54,23,FALSE)</f>
        <v>0</v>
      </c>
      <c r="CB38" s="11">
        <f>VLOOKUP('Start up budget'!$B$7,'Annual Reporting'!C54:AD54,23,FALSE)</f>
        <v>0</v>
      </c>
      <c r="CC38" s="11">
        <f>VLOOKUP('Start up budget'!$B$8,'Annual Reporting'!C54:AD54,23,FALSE)</f>
        <v>0</v>
      </c>
      <c r="CD38" s="11">
        <f>VLOOKUP('Start up budget'!$B$9,'Annual Reporting'!C54:AD54,23,FALSE)</f>
        <v>0</v>
      </c>
      <c r="CE38" s="11">
        <f>VLOOKUP('Start up budget'!$B$10,'Annual Reporting'!C54:AD54,23,FALSE)</f>
        <v>0</v>
      </c>
      <c r="CF38" s="163">
        <f>VLOOKUP('Start up budget'!$B$11,'Annual Reporting'!C54:AD54,23,FALSE)</f>
        <v>0</v>
      </c>
    </row>
    <row r="39" spans="1:84" x14ac:dyDescent="0.35">
      <c r="A39" s="162">
        <f>VLOOKUP('Start up budget'!$B$6,'Annual Reporting'!C55:AD55,2,FALSE)</f>
        <v>0</v>
      </c>
      <c r="B39" s="11">
        <f>VLOOKUP('Start up budget'!$B$7,'Annual Reporting'!C55:AD55,2,FALSE)</f>
        <v>0</v>
      </c>
      <c r="C39" s="11">
        <f>VLOOKUP('Start up budget'!$B$8,'Annual Reporting'!C55:AD55,2,FALSE)</f>
        <v>0</v>
      </c>
      <c r="D39" s="11">
        <f>VLOOKUP('Start up budget'!$B$9,'Annual Reporting'!C55:AD55,2,FALSE)</f>
        <v>0</v>
      </c>
      <c r="E39" s="11">
        <f>VLOOKUP('Start up budget'!$B$10,'Annual Reporting'!C55:AD55,2,FALSE)</f>
        <v>0</v>
      </c>
      <c r="F39" s="163">
        <f>VLOOKUP('Start up budget'!$B$11,'Annual Reporting'!C55:AD55,2,FALSE)</f>
        <v>0</v>
      </c>
      <c r="G39" s="162">
        <f>VLOOKUP('Start up budget'!$B$6,'Annual Reporting'!C55:AD55,3,FALSE)</f>
        <v>0</v>
      </c>
      <c r="H39" s="11">
        <f>VLOOKUP('Start up budget'!$B$7,'Annual Reporting'!C55:AD55,3,FALSE)</f>
        <v>0</v>
      </c>
      <c r="I39" s="11">
        <f>VLOOKUP('Start up budget'!$B$8,'Annual Reporting'!C55:AD55,3,FALSE)</f>
        <v>0</v>
      </c>
      <c r="J39" s="11">
        <f>VLOOKUP('Start up budget'!$B$9,'Annual Reporting'!C55:AD55,3,FALSE)</f>
        <v>0</v>
      </c>
      <c r="K39" s="11">
        <f>VLOOKUP('Start up budget'!$B$10,'Annual Reporting'!C55:AD55,3,FALSE)</f>
        <v>0</v>
      </c>
      <c r="L39" s="163">
        <f>VLOOKUP('Start up budget'!$B$11,'Annual Reporting'!C55:AD55,3,FALSE)</f>
        <v>0</v>
      </c>
      <c r="M39" s="162">
        <f>VLOOKUP('Start up budget'!$B$6,'Annual Reporting'!C55:AD55,6,FALSE)</f>
        <v>0</v>
      </c>
      <c r="N39" s="11">
        <f>VLOOKUP('Start up budget'!$B$7,'Annual Reporting'!C55:AD55,6,FALSE)</f>
        <v>0</v>
      </c>
      <c r="O39" s="11">
        <f>VLOOKUP('Start up budget'!$B$8,'Annual Reporting'!C55:AD55,6,FALSE)</f>
        <v>0</v>
      </c>
      <c r="P39" s="11">
        <f>VLOOKUP('Start up budget'!$B$9,'Annual Reporting'!C55:AD55,6,FALSE)</f>
        <v>0</v>
      </c>
      <c r="Q39" s="11">
        <f>VLOOKUP('Start up budget'!$B$10,'Annual Reporting'!C55:AD55,6,FALSE)</f>
        <v>0</v>
      </c>
      <c r="R39" s="163">
        <f>VLOOKUP('Start up budget'!$B$11,'Annual Reporting'!C55:AD55,6,FALSE)</f>
        <v>0</v>
      </c>
      <c r="S39" s="162">
        <f>VLOOKUP('Start up budget'!$B$6,'Annual Reporting'!C55:AD55,7,FALSE)</f>
        <v>0</v>
      </c>
      <c r="T39" s="11">
        <f>VLOOKUP('Start up budget'!$B$7,'Annual Reporting'!C55:AD55,7,FALSE)</f>
        <v>0</v>
      </c>
      <c r="U39" s="11">
        <f>VLOOKUP('Start up budget'!$B$8,'Annual Reporting'!C55:AD55,7,FALSE)</f>
        <v>0</v>
      </c>
      <c r="V39" s="11">
        <f>VLOOKUP('Start up budget'!$B$9,'Annual Reporting'!C55:AD55,7,FALSE)</f>
        <v>0</v>
      </c>
      <c r="W39" s="11">
        <f>VLOOKUP('Start up budget'!$B$10,'Annual Reporting'!C55:AD55,7,FALSE)</f>
        <v>0</v>
      </c>
      <c r="X39" s="163">
        <f>VLOOKUP('Start up budget'!$B$11,'Annual Reporting'!C55:AD55,7,FALSE)</f>
        <v>0</v>
      </c>
      <c r="Y39" s="162">
        <f>VLOOKUP('Start up budget'!$B$6,'Annual Reporting'!C55:AD55,8,FALSE)</f>
        <v>0</v>
      </c>
      <c r="Z39" s="11">
        <f>VLOOKUP('Start up budget'!$B$7,'Annual Reporting'!C55:AD55,8,FALSE)</f>
        <v>0</v>
      </c>
      <c r="AA39" s="11">
        <f>VLOOKUP('Start up budget'!$B$8,'Annual Reporting'!C55:AD55,8,FALSE)</f>
        <v>0</v>
      </c>
      <c r="AB39" s="11">
        <f>VLOOKUP('Start up budget'!$B$9,'Annual Reporting'!C55:AD55,8,FALSE)</f>
        <v>0</v>
      </c>
      <c r="AC39" s="11">
        <f>VLOOKUP('Start up budget'!$B$10,'Annual Reporting'!C55:AD55,8,FALSE)</f>
        <v>0</v>
      </c>
      <c r="AD39" s="163">
        <f>VLOOKUP('Start up budget'!$B$11,'Annual Reporting'!C55:AD55,8,FALSE)</f>
        <v>0</v>
      </c>
      <c r="AE39" s="162">
        <f>VLOOKUP('Start up budget'!$B$6,'Annual Reporting'!C55:AD55,11,FALSE)</f>
        <v>0</v>
      </c>
      <c r="AF39" s="11">
        <f>VLOOKUP('Start up budget'!$B$7,'Annual Reporting'!C55:AD55,11,FALSE)</f>
        <v>0</v>
      </c>
      <c r="AG39" s="11">
        <f>VLOOKUP('Start up budget'!$B$8,'Annual Reporting'!C55:AD55,11,FALSE)</f>
        <v>0</v>
      </c>
      <c r="AH39" s="11">
        <f>VLOOKUP('Start up budget'!$B$9,'Annual Reporting'!C55:AD55,11,FALSE)</f>
        <v>0</v>
      </c>
      <c r="AI39" s="11">
        <f>VLOOKUP('Start up budget'!$B$10,'Annual Reporting'!C55:AD55,11,FALSE)</f>
        <v>0</v>
      </c>
      <c r="AJ39" s="163">
        <f>VLOOKUP('Start up budget'!$B$11,'Annual Reporting'!C55:AD55,11,FALSE)</f>
        <v>0</v>
      </c>
      <c r="AK39" s="162">
        <f>VLOOKUP('Start up budget'!$B$6,'Annual Reporting'!C55:AD55,12,FALSE)</f>
        <v>0</v>
      </c>
      <c r="AL39" s="11">
        <f>VLOOKUP('Start up budget'!$B$7,'Annual Reporting'!C55:AD55,12,FALSE)</f>
        <v>0</v>
      </c>
      <c r="AM39" s="11">
        <f>VLOOKUP('Start up budget'!$B$8,'Annual Reporting'!C55:AD55,12,FALSE)</f>
        <v>0</v>
      </c>
      <c r="AN39" s="11">
        <f>VLOOKUP('Start up budget'!$B$9,'Annual Reporting'!C55:AD55,12,FALSE)</f>
        <v>0</v>
      </c>
      <c r="AO39" s="11">
        <f>VLOOKUP('Start up budget'!$B$10,'Annual Reporting'!C55:AD55,12,FALSE)</f>
        <v>0</v>
      </c>
      <c r="AP39" s="163">
        <f>VLOOKUP('Start up budget'!$B$11,'Annual Reporting'!C55:AD55,12,FALSE)</f>
        <v>0</v>
      </c>
      <c r="AQ39" s="162">
        <f>VLOOKUP('Start up budget'!$B$6,'Annual Reporting'!C55:AD55,13,FALSE)</f>
        <v>0</v>
      </c>
      <c r="AR39" s="11">
        <f>VLOOKUP('Start up budget'!$B$7,'Annual Reporting'!C55:AD55,13,FALSE)</f>
        <v>0</v>
      </c>
      <c r="AS39" s="11">
        <f>VLOOKUP('Start up budget'!$B$8,'Annual Reporting'!C55:AD55,13,FALSE)</f>
        <v>0</v>
      </c>
      <c r="AT39" s="11">
        <f>VLOOKUP('Start up budget'!$B$9,'Annual Reporting'!C55:AD55,13,FALSE)</f>
        <v>0</v>
      </c>
      <c r="AU39" s="11">
        <f>VLOOKUP('Start up budget'!$B$10,'Annual Reporting'!C55:AD55,13,FALSE)</f>
        <v>0</v>
      </c>
      <c r="AV39" s="163">
        <f>VLOOKUP('Start up budget'!$B$11,'Annual Reporting'!C55:AD55,13,FALSE)</f>
        <v>0</v>
      </c>
      <c r="AW39" s="162">
        <f>VLOOKUP('Start up budget'!$B$6,'Annual Reporting'!C55:AD55,16,FALSE)</f>
        <v>0</v>
      </c>
      <c r="AX39" s="11">
        <f>VLOOKUP('Start up budget'!$B$7,'Annual Reporting'!C55:AD55,16,FALSE)</f>
        <v>0</v>
      </c>
      <c r="AY39" s="11">
        <f>VLOOKUP('Start up budget'!$B$8,'Annual Reporting'!C55:AD55,16,FALSE)</f>
        <v>0</v>
      </c>
      <c r="AZ39" s="11">
        <f>VLOOKUP('Start up budget'!$B$9,'Annual Reporting'!C55:AD55,16,FALSE)</f>
        <v>0</v>
      </c>
      <c r="BA39" s="11">
        <f>VLOOKUP('Start up budget'!$B$10,'Annual Reporting'!C55:AD55,16,FALSE)</f>
        <v>0</v>
      </c>
      <c r="BB39" s="163">
        <f>VLOOKUP('Start up budget'!$B$11,'Annual Reporting'!C55:AD55,16,FALSE)</f>
        <v>0</v>
      </c>
      <c r="BC39" s="162">
        <f>VLOOKUP('Start up budget'!$B$6,'Annual Reporting'!C55:AD55,17,FALSE)</f>
        <v>0</v>
      </c>
      <c r="BD39" s="11">
        <f>VLOOKUP('Start up budget'!$B$7,'Annual Reporting'!C55:AD55,17,FALSE)</f>
        <v>0</v>
      </c>
      <c r="BE39" s="11">
        <f>VLOOKUP('Start up budget'!$B$8,'Annual Reporting'!C55:AD55,17,FALSE)</f>
        <v>0</v>
      </c>
      <c r="BF39" s="11">
        <f>VLOOKUP('Start up budget'!$B$9,'Annual Reporting'!C55:AD55,17,FALSE)</f>
        <v>0</v>
      </c>
      <c r="BG39" s="11">
        <f>VLOOKUP('Start up budget'!$B$10,'Annual Reporting'!C55:AD55,17,FALSE)</f>
        <v>0</v>
      </c>
      <c r="BH39" s="163">
        <f>VLOOKUP('Start up budget'!$B$11,'Annual Reporting'!C55:AD55,17,FALSE)</f>
        <v>0</v>
      </c>
      <c r="BI39" s="162">
        <f>VLOOKUP('Start up budget'!$B$6,'Annual Reporting'!C55:AD55,18,FALSE)</f>
        <v>0</v>
      </c>
      <c r="BJ39" s="11">
        <f>VLOOKUP('Start up budget'!$B$7,'Annual Reporting'!C55:AD55,18,FALSE)</f>
        <v>0</v>
      </c>
      <c r="BK39" s="11">
        <f>VLOOKUP('Start up budget'!$B$8,'Annual Reporting'!C55:AD55,18,FALSE)</f>
        <v>0</v>
      </c>
      <c r="BL39" s="11">
        <f>VLOOKUP('Start up budget'!$B$9,'Annual Reporting'!C55:AD55,18,FALSE)</f>
        <v>0</v>
      </c>
      <c r="BM39" s="11">
        <f>VLOOKUP('Start up budget'!$B$10,'Annual Reporting'!C55:AD55,18,FALSE)</f>
        <v>0</v>
      </c>
      <c r="BN39" s="163">
        <f>VLOOKUP('Start up budget'!$B$11,'Annual Reporting'!C55:AD55,18,FALSE)</f>
        <v>0</v>
      </c>
      <c r="BO39" s="162">
        <f>VLOOKUP('Start up budget'!$B$6,'Annual Reporting'!C55:AD55,21,FALSE)</f>
        <v>0</v>
      </c>
      <c r="BP39" s="11">
        <f>VLOOKUP('Start up budget'!$B$7,'Annual Reporting'!C55:AD55,21,FALSE)</f>
        <v>0</v>
      </c>
      <c r="BQ39" s="11">
        <f>VLOOKUP('Start up budget'!$B$8,'Annual Reporting'!C55:AD55,21,FALSE)</f>
        <v>0</v>
      </c>
      <c r="BR39" s="11">
        <f>VLOOKUP('Start up budget'!$B$9,'Annual Reporting'!C55:AD55,21,FALSE)</f>
        <v>0</v>
      </c>
      <c r="BS39" s="11">
        <f>VLOOKUP('Start up budget'!$B$10,'Annual Reporting'!C55:AD55,21,FALSE)</f>
        <v>0</v>
      </c>
      <c r="BT39" s="163">
        <f>VLOOKUP('Start up budget'!$B$11,'Annual Reporting'!C55:AD55,21,FALSE)</f>
        <v>0</v>
      </c>
      <c r="BU39" s="162">
        <f>VLOOKUP('Start up budget'!$B$6,'Annual Reporting'!C55:AD55,22,FALSE)</f>
        <v>0</v>
      </c>
      <c r="BV39" s="11">
        <f>VLOOKUP('Start up budget'!$B$7,'Annual Reporting'!C55:AD55,22,FALSE)</f>
        <v>0</v>
      </c>
      <c r="BW39" s="11">
        <f>VLOOKUP('Start up budget'!$B$8,'Annual Reporting'!C55:AD55,22,FALSE)</f>
        <v>0</v>
      </c>
      <c r="BX39" s="11">
        <f>VLOOKUP('Start up budget'!$B$9,'Annual Reporting'!C55:AD55,22,FALSE)</f>
        <v>0</v>
      </c>
      <c r="BY39" s="11">
        <f>VLOOKUP('Start up budget'!$B$10,'Annual Reporting'!C55:AD55,22,FALSE)</f>
        <v>0</v>
      </c>
      <c r="BZ39" s="163">
        <f>VLOOKUP('Start up budget'!$B$11,'Annual Reporting'!C55:AD55,22,FALSE)</f>
        <v>0</v>
      </c>
      <c r="CA39" s="11">
        <f>VLOOKUP('Start up budget'!$B$6,'Annual Reporting'!C55:AD55,23,FALSE)</f>
        <v>0</v>
      </c>
      <c r="CB39" s="11">
        <f>VLOOKUP('Start up budget'!$B$7,'Annual Reporting'!C55:AD55,23,FALSE)</f>
        <v>0</v>
      </c>
      <c r="CC39" s="11">
        <f>VLOOKUP('Start up budget'!$B$8,'Annual Reporting'!C55:AD55,23,FALSE)</f>
        <v>0</v>
      </c>
      <c r="CD39" s="11">
        <f>VLOOKUP('Start up budget'!$B$9,'Annual Reporting'!C55:AD55,23,FALSE)</f>
        <v>0</v>
      </c>
      <c r="CE39" s="11">
        <f>VLOOKUP('Start up budget'!$B$10,'Annual Reporting'!C55:AD55,23,FALSE)</f>
        <v>0</v>
      </c>
      <c r="CF39" s="163">
        <f>VLOOKUP('Start up budget'!$B$11,'Annual Reporting'!C55:AD55,23,FALSE)</f>
        <v>0</v>
      </c>
    </row>
    <row r="40" spans="1:84" x14ac:dyDescent="0.35">
      <c r="A40" s="162">
        <f>VLOOKUP('Start up budget'!$B$6,'Annual Reporting'!C56:AD56,2,FALSE)</f>
        <v>0</v>
      </c>
      <c r="B40" s="11">
        <f>VLOOKUP('Start up budget'!$B$7,'Annual Reporting'!C56:AD56,2,FALSE)</f>
        <v>0</v>
      </c>
      <c r="C40" s="11">
        <f>VLOOKUP('Start up budget'!$B$8,'Annual Reporting'!C56:AD56,2,FALSE)</f>
        <v>0</v>
      </c>
      <c r="D40" s="11">
        <f>VLOOKUP('Start up budget'!$B$9,'Annual Reporting'!C56:AD56,2,FALSE)</f>
        <v>0</v>
      </c>
      <c r="E40" s="11">
        <f>VLOOKUP('Start up budget'!$B$10,'Annual Reporting'!C56:AD56,2,FALSE)</f>
        <v>0</v>
      </c>
      <c r="F40" s="163">
        <f>VLOOKUP('Start up budget'!$B$11,'Annual Reporting'!C56:AD56,2,FALSE)</f>
        <v>0</v>
      </c>
      <c r="G40" s="162">
        <f>VLOOKUP('Start up budget'!$B$6,'Annual Reporting'!C56:AD56,3,FALSE)</f>
        <v>0</v>
      </c>
      <c r="H40" s="11">
        <f>VLOOKUP('Start up budget'!$B$7,'Annual Reporting'!C56:AD56,3,FALSE)</f>
        <v>0</v>
      </c>
      <c r="I40" s="11">
        <f>VLOOKUP('Start up budget'!$B$8,'Annual Reporting'!C56:AD56,3,FALSE)</f>
        <v>0</v>
      </c>
      <c r="J40" s="11">
        <f>VLOOKUP('Start up budget'!$B$9,'Annual Reporting'!C56:AD56,3,FALSE)</f>
        <v>0</v>
      </c>
      <c r="K40" s="11">
        <f>VLOOKUP('Start up budget'!$B$10,'Annual Reporting'!C56:AD56,3,FALSE)</f>
        <v>0</v>
      </c>
      <c r="L40" s="163">
        <f>VLOOKUP('Start up budget'!$B$11,'Annual Reporting'!C56:AD56,3,FALSE)</f>
        <v>0</v>
      </c>
      <c r="M40" s="162">
        <f>VLOOKUP('Start up budget'!$B$6,'Annual Reporting'!C56:AD56,6,FALSE)</f>
        <v>0</v>
      </c>
      <c r="N40" s="11">
        <f>VLOOKUP('Start up budget'!$B$7,'Annual Reporting'!C56:AD56,6,FALSE)</f>
        <v>0</v>
      </c>
      <c r="O40" s="11">
        <f>VLOOKUP('Start up budget'!$B$8,'Annual Reporting'!C56:AD56,6,FALSE)</f>
        <v>0</v>
      </c>
      <c r="P40" s="11">
        <f>VLOOKUP('Start up budget'!$B$9,'Annual Reporting'!C56:AD56,6,FALSE)</f>
        <v>0</v>
      </c>
      <c r="Q40" s="11">
        <f>VLOOKUP('Start up budget'!$B$10,'Annual Reporting'!C56:AD56,6,FALSE)</f>
        <v>0</v>
      </c>
      <c r="R40" s="163">
        <f>VLOOKUP('Start up budget'!$B$11,'Annual Reporting'!C56:AD56,6,FALSE)</f>
        <v>0</v>
      </c>
      <c r="S40" s="162">
        <f>VLOOKUP('Start up budget'!$B$6,'Annual Reporting'!C56:AD56,7,FALSE)</f>
        <v>0</v>
      </c>
      <c r="T40" s="11">
        <f>VLOOKUP('Start up budget'!$B$7,'Annual Reporting'!C56:AD56,7,FALSE)</f>
        <v>0</v>
      </c>
      <c r="U40" s="11">
        <f>VLOOKUP('Start up budget'!$B$8,'Annual Reporting'!C56:AD56,7,FALSE)</f>
        <v>0</v>
      </c>
      <c r="V40" s="11">
        <f>VLOOKUP('Start up budget'!$B$9,'Annual Reporting'!C56:AD56,7,FALSE)</f>
        <v>0</v>
      </c>
      <c r="W40" s="11">
        <f>VLOOKUP('Start up budget'!$B$10,'Annual Reporting'!C56:AD56,7,FALSE)</f>
        <v>0</v>
      </c>
      <c r="X40" s="163">
        <f>VLOOKUP('Start up budget'!$B$11,'Annual Reporting'!C56:AD56,7,FALSE)</f>
        <v>0</v>
      </c>
      <c r="Y40" s="162">
        <f>VLOOKUP('Start up budget'!$B$6,'Annual Reporting'!C56:AD56,8,FALSE)</f>
        <v>0</v>
      </c>
      <c r="Z40" s="11">
        <f>VLOOKUP('Start up budget'!$B$7,'Annual Reporting'!C56:AD56,8,FALSE)</f>
        <v>0</v>
      </c>
      <c r="AA40" s="11">
        <f>VLOOKUP('Start up budget'!$B$8,'Annual Reporting'!C56:AD56,8,FALSE)</f>
        <v>0</v>
      </c>
      <c r="AB40" s="11">
        <f>VLOOKUP('Start up budget'!$B$9,'Annual Reporting'!C56:AD56,8,FALSE)</f>
        <v>0</v>
      </c>
      <c r="AC40" s="11">
        <f>VLOOKUP('Start up budget'!$B$10,'Annual Reporting'!C56:AD56,8,FALSE)</f>
        <v>0</v>
      </c>
      <c r="AD40" s="163">
        <f>VLOOKUP('Start up budget'!$B$11,'Annual Reporting'!C56:AD56,8,FALSE)</f>
        <v>0</v>
      </c>
      <c r="AE40" s="162">
        <f>VLOOKUP('Start up budget'!$B$6,'Annual Reporting'!C56:AD56,11,FALSE)</f>
        <v>0</v>
      </c>
      <c r="AF40" s="11">
        <f>VLOOKUP('Start up budget'!$B$7,'Annual Reporting'!C56:AD56,11,FALSE)</f>
        <v>0</v>
      </c>
      <c r="AG40" s="11">
        <f>VLOOKUP('Start up budget'!$B$8,'Annual Reporting'!C56:AD56,11,FALSE)</f>
        <v>0</v>
      </c>
      <c r="AH40" s="11">
        <f>VLOOKUP('Start up budget'!$B$9,'Annual Reporting'!C56:AD56,11,FALSE)</f>
        <v>0</v>
      </c>
      <c r="AI40" s="11">
        <f>VLOOKUP('Start up budget'!$B$10,'Annual Reporting'!C56:AD56,11,FALSE)</f>
        <v>0</v>
      </c>
      <c r="AJ40" s="163">
        <f>VLOOKUP('Start up budget'!$B$11,'Annual Reporting'!C56:AD56,11,FALSE)</f>
        <v>0</v>
      </c>
      <c r="AK40" s="162">
        <f>VLOOKUP('Start up budget'!$B$6,'Annual Reporting'!C56:AD56,12,FALSE)</f>
        <v>0</v>
      </c>
      <c r="AL40" s="11">
        <f>VLOOKUP('Start up budget'!$B$7,'Annual Reporting'!C56:AD56,12,FALSE)</f>
        <v>0</v>
      </c>
      <c r="AM40" s="11">
        <f>VLOOKUP('Start up budget'!$B$8,'Annual Reporting'!C56:AD56,12,FALSE)</f>
        <v>0</v>
      </c>
      <c r="AN40" s="11">
        <f>VLOOKUP('Start up budget'!$B$9,'Annual Reporting'!C56:AD56,12,FALSE)</f>
        <v>0</v>
      </c>
      <c r="AO40" s="11">
        <f>VLOOKUP('Start up budget'!$B$10,'Annual Reporting'!C56:AD56,12,FALSE)</f>
        <v>0</v>
      </c>
      <c r="AP40" s="163">
        <f>VLOOKUP('Start up budget'!$B$11,'Annual Reporting'!C56:AD56,12,FALSE)</f>
        <v>0</v>
      </c>
      <c r="AQ40" s="162">
        <f>VLOOKUP('Start up budget'!$B$6,'Annual Reporting'!C56:AD56,13,FALSE)</f>
        <v>0</v>
      </c>
      <c r="AR40" s="11">
        <f>VLOOKUP('Start up budget'!$B$7,'Annual Reporting'!C56:AD56,13,FALSE)</f>
        <v>0</v>
      </c>
      <c r="AS40" s="11">
        <f>VLOOKUP('Start up budget'!$B$8,'Annual Reporting'!C56:AD56,13,FALSE)</f>
        <v>0</v>
      </c>
      <c r="AT40" s="11">
        <f>VLOOKUP('Start up budget'!$B$9,'Annual Reporting'!C56:AD56,13,FALSE)</f>
        <v>0</v>
      </c>
      <c r="AU40" s="11">
        <f>VLOOKUP('Start up budget'!$B$10,'Annual Reporting'!C56:AD56,13,FALSE)</f>
        <v>0</v>
      </c>
      <c r="AV40" s="163">
        <f>VLOOKUP('Start up budget'!$B$11,'Annual Reporting'!C56:AD56,13,FALSE)</f>
        <v>0</v>
      </c>
      <c r="AW40" s="162">
        <f>VLOOKUP('Start up budget'!$B$6,'Annual Reporting'!C56:AD56,16,FALSE)</f>
        <v>0</v>
      </c>
      <c r="AX40" s="11">
        <f>VLOOKUP('Start up budget'!$B$7,'Annual Reporting'!C56:AD56,16,FALSE)</f>
        <v>0</v>
      </c>
      <c r="AY40" s="11">
        <f>VLOOKUP('Start up budget'!$B$8,'Annual Reporting'!C56:AD56,16,FALSE)</f>
        <v>0</v>
      </c>
      <c r="AZ40" s="11">
        <f>VLOOKUP('Start up budget'!$B$9,'Annual Reporting'!C56:AD56,16,FALSE)</f>
        <v>0</v>
      </c>
      <c r="BA40" s="11">
        <f>VLOOKUP('Start up budget'!$B$10,'Annual Reporting'!C56:AD56,16,FALSE)</f>
        <v>0</v>
      </c>
      <c r="BB40" s="163">
        <f>VLOOKUP('Start up budget'!$B$11,'Annual Reporting'!C56:AD56,16,FALSE)</f>
        <v>0</v>
      </c>
      <c r="BC40" s="162">
        <f>VLOOKUP('Start up budget'!$B$6,'Annual Reporting'!C56:AD56,17,FALSE)</f>
        <v>0</v>
      </c>
      <c r="BD40" s="11">
        <f>VLOOKUP('Start up budget'!$B$7,'Annual Reporting'!C56:AD56,17,FALSE)</f>
        <v>0</v>
      </c>
      <c r="BE40" s="11">
        <f>VLOOKUP('Start up budget'!$B$8,'Annual Reporting'!C56:AD56,17,FALSE)</f>
        <v>0</v>
      </c>
      <c r="BF40" s="11">
        <f>VLOOKUP('Start up budget'!$B$9,'Annual Reporting'!C56:AD56,17,FALSE)</f>
        <v>0</v>
      </c>
      <c r="BG40" s="11">
        <f>VLOOKUP('Start up budget'!$B$10,'Annual Reporting'!C56:AD56,17,FALSE)</f>
        <v>0</v>
      </c>
      <c r="BH40" s="163">
        <f>VLOOKUP('Start up budget'!$B$11,'Annual Reporting'!C56:AD56,17,FALSE)</f>
        <v>0</v>
      </c>
      <c r="BI40" s="162">
        <f>VLOOKUP('Start up budget'!$B$6,'Annual Reporting'!C56:AD56,18,FALSE)</f>
        <v>0</v>
      </c>
      <c r="BJ40" s="11">
        <f>VLOOKUP('Start up budget'!$B$7,'Annual Reporting'!C56:AD56,18,FALSE)</f>
        <v>0</v>
      </c>
      <c r="BK40" s="11">
        <f>VLOOKUP('Start up budget'!$B$8,'Annual Reporting'!C56:AD56,18,FALSE)</f>
        <v>0</v>
      </c>
      <c r="BL40" s="11">
        <f>VLOOKUP('Start up budget'!$B$9,'Annual Reporting'!C56:AD56,18,FALSE)</f>
        <v>0</v>
      </c>
      <c r="BM40" s="11">
        <f>VLOOKUP('Start up budget'!$B$10,'Annual Reporting'!C56:AD56,18,FALSE)</f>
        <v>0</v>
      </c>
      <c r="BN40" s="163">
        <f>VLOOKUP('Start up budget'!$B$11,'Annual Reporting'!C56:AD56,18,FALSE)</f>
        <v>0</v>
      </c>
      <c r="BO40" s="162">
        <f>VLOOKUP('Start up budget'!$B$6,'Annual Reporting'!C56:AD56,21,FALSE)</f>
        <v>0</v>
      </c>
      <c r="BP40" s="11">
        <f>VLOOKUP('Start up budget'!$B$7,'Annual Reporting'!C56:AD56,21,FALSE)</f>
        <v>0</v>
      </c>
      <c r="BQ40" s="11">
        <f>VLOOKUP('Start up budget'!$B$8,'Annual Reporting'!C56:AD56,21,FALSE)</f>
        <v>0</v>
      </c>
      <c r="BR40" s="11">
        <f>VLOOKUP('Start up budget'!$B$9,'Annual Reporting'!C56:AD56,21,FALSE)</f>
        <v>0</v>
      </c>
      <c r="BS40" s="11">
        <f>VLOOKUP('Start up budget'!$B$10,'Annual Reporting'!C56:AD56,21,FALSE)</f>
        <v>0</v>
      </c>
      <c r="BT40" s="163">
        <f>VLOOKUP('Start up budget'!$B$11,'Annual Reporting'!C56:AD56,21,FALSE)</f>
        <v>0</v>
      </c>
      <c r="BU40" s="162">
        <f>VLOOKUP('Start up budget'!$B$6,'Annual Reporting'!C56:AD56,22,FALSE)</f>
        <v>0</v>
      </c>
      <c r="BV40" s="11">
        <f>VLOOKUP('Start up budget'!$B$7,'Annual Reporting'!C56:AD56,22,FALSE)</f>
        <v>0</v>
      </c>
      <c r="BW40" s="11">
        <f>VLOOKUP('Start up budget'!$B$8,'Annual Reporting'!C56:AD56,22,FALSE)</f>
        <v>0</v>
      </c>
      <c r="BX40" s="11">
        <f>VLOOKUP('Start up budget'!$B$9,'Annual Reporting'!C56:AD56,22,FALSE)</f>
        <v>0</v>
      </c>
      <c r="BY40" s="11">
        <f>VLOOKUP('Start up budget'!$B$10,'Annual Reporting'!C56:AD56,22,FALSE)</f>
        <v>0</v>
      </c>
      <c r="BZ40" s="163">
        <f>VLOOKUP('Start up budget'!$B$11,'Annual Reporting'!C56:AD56,22,FALSE)</f>
        <v>0</v>
      </c>
      <c r="CA40" s="11">
        <f>VLOOKUP('Start up budget'!$B$6,'Annual Reporting'!C56:AD56,23,FALSE)</f>
        <v>0</v>
      </c>
      <c r="CB40" s="11">
        <f>VLOOKUP('Start up budget'!$B$7,'Annual Reporting'!C56:AD56,23,FALSE)</f>
        <v>0</v>
      </c>
      <c r="CC40" s="11">
        <f>VLOOKUP('Start up budget'!$B$8,'Annual Reporting'!C56:AD56,23,FALSE)</f>
        <v>0</v>
      </c>
      <c r="CD40" s="11">
        <f>VLOOKUP('Start up budget'!$B$9,'Annual Reporting'!C56:AD56,23,FALSE)</f>
        <v>0</v>
      </c>
      <c r="CE40" s="11">
        <f>VLOOKUP('Start up budget'!$B$10,'Annual Reporting'!C56:AD56,23,FALSE)</f>
        <v>0</v>
      </c>
      <c r="CF40" s="163">
        <f>VLOOKUP('Start up budget'!$B$11,'Annual Reporting'!C56:AD56,23,FALSE)</f>
        <v>0</v>
      </c>
    </row>
    <row r="41" spans="1:84" x14ac:dyDescent="0.35">
      <c r="A41" s="162">
        <f>VLOOKUP('Start up budget'!$B$6,'Annual Reporting'!C57:AD57,2,FALSE)</f>
        <v>0</v>
      </c>
      <c r="B41" s="11">
        <f>VLOOKUP('Start up budget'!$B$7,'Annual Reporting'!C57:AD57,2,FALSE)</f>
        <v>0</v>
      </c>
      <c r="C41" s="11">
        <f>VLOOKUP('Start up budget'!$B$8,'Annual Reporting'!C57:AD57,2,FALSE)</f>
        <v>0</v>
      </c>
      <c r="D41" s="11">
        <f>VLOOKUP('Start up budget'!$B$9,'Annual Reporting'!C57:AD57,2,FALSE)</f>
        <v>0</v>
      </c>
      <c r="E41" s="11">
        <f>VLOOKUP('Start up budget'!$B$10,'Annual Reporting'!C57:AD57,2,FALSE)</f>
        <v>0</v>
      </c>
      <c r="F41" s="163">
        <f>VLOOKUP('Start up budget'!$B$11,'Annual Reporting'!C57:AD57,2,FALSE)</f>
        <v>0</v>
      </c>
      <c r="G41" s="162">
        <f>VLOOKUP('Start up budget'!$B$6,'Annual Reporting'!C57:AD57,3,FALSE)</f>
        <v>0</v>
      </c>
      <c r="H41" s="11">
        <f>VLOOKUP('Start up budget'!$B$7,'Annual Reporting'!C57:AD57,3,FALSE)</f>
        <v>0</v>
      </c>
      <c r="I41" s="11">
        <f>VLOOKUP('Start up budget'!$B$8,'Annual Reporting'!C57:AD57,3,FALSE)</f>
        <v>0</v>
      </c>
      <c r="J41" s="11">
        <f>VLOOKUP('Start up budget'!$B$9,'Annual Reporting'!C57:AD57,3,FALSE)</f>
        <v>0</v>
      </c>
      <c r="K41" s="11">
        <f>VLOOKUP('Start up budget'!$B$10,'Annual Reporting'!C57:AD57,3,FALSE)</f>
        <v>0</v>
      </c>
      <c r="L41" s="163">
        <f>VLOOKUP('Start up budget'!$B$11,'Annual Reporting'!C57:AD57,3,FALSE)</f>
        <v>0</v>
      </c>
      <c r="M41" s="162">
        <f>VLOOKUP('Start up budget'!$B$6,'Annual Reporting'!C57:AD57,6,FALSE)</f>
        <v>0</v>
      </c>
      <c r="N41" s="11">
        <f>VLOOKUP('Start up budget'!$B$7,'Annual Reporting'!C57:AD57,6,FALSE)</f>
        <v>0</v>
      </c>
      <c r="O41" s="11">
        <f>VLOOKUP('Start up budget'!$B$8,'Annual Reporting'!C57:AD57,6,FALSE)</f>
        <v>0</v>
      </c>
      <c r="P41" s="11">
        <f>VLOOKUP('Start up budget'!$B$9,'Annual Reporting'!C57:AD57,6,FALSE)</f>
        <v>0</v>
      </c>
      <c r="Q41" s="11">
        <f>VLOOKUP('Start up budget'!$B$10,'Annual Reporting'!C57:AD57,6,FALSE)</f>
        <v>0</v>
      </c>
      <c r="R41" s="163">
        <f>VLOOKUP('Start up budget'!$B$11,'Annual Reporting'!C57:AD57,6,FALSE)</f>
        <v>0</v>
      </c>
      <c r="S41" s="162">
        <f>VLOOKUP('Start up budget'!$B$6,'Annual Reporting'!C57:AD57,7,FALSE)</f>
        <v>0</v>
      </c>
      <c r="T41" s="11">
        <f>VLOOKUP('Start up budget'!$B$7,'Annual Reporting'!C57:AD57,7,FALSE)</f>
        <v>0</v>
      </c>
      <c r="U41" s="11">
        <f>VLOOKUP('Start up budget'!$B$8,'Annual Reporting'!C57:AD57,7,FALSE)</f>
        <v>0</v>
      </c>
      <c r="V41" s="11">
        <f>VLOOKUP('Start up budget'!$B$9,'Annual Reporting'!C57:AD57,7,FALSE)</f>
        <v>0</v>
      </c>
      <c r="W41" s="11">
        <f>VLOOKUP('Start up budget'!$B$10,'Annual Reporting'!C57:AD57,7,FALSE)</f>
        <v>0</v>
      </c>
      <c r="X41" s="163">
        <f>VLOOKUP('Start up budget'!$B$11,'Annual Reporting'!C57:AD57,7,FALSE)</f>
        <v>0</v>
      </c>
      <c r="Y41" s="162">
        <f>VLOOKUP('Start up budget'!$B$6,'Annual Reporting'!C57:AD57,8,FALSE)</f>
        <v>0</v>
      </c>
      <c r="Z41" s="11">
        <f>VLOOKUP('Start up budget'!$B$7,'Annual Reporting'!C57:AD57,8,FALSE)</f>
        <v>0</v>
      </c>
      <c r="AA41" s="11">
        <f>VLOOKUP('Start up budget'!$B$8,'Annual Reporting'!C57:AD57,8,FALSE)</f>
        <v>0</v>
      </c>
      <c r="AB41" s="11">
        <f>VLOOKUP('Start up budget'!$B$9,'Annual Reporting'!C57:AD57,8,FALSE)</f>
        <v>0</v>
      </c>
      <c r="AC41" s="11">
        <f>VLOOKUP('Start up budget'!$B$10,'Annual Reporting'!C57:AD57,8,FALSE)</f>
        <v>0</v>
      </c>
      <c r="AD41" s="163">
        <f>VLOOKUP('Start up budget'!$B$11,'Annual Reporting'!C57:AD57,8,FALSE)</f>
        <v>0</v>
      </c>
      <c r="AE41" s="162">
        <f>VLOOKUP('Start up budget'!$B$6,'Annual Reporting'!C57:AD57,11,FALSE)</f>
        <v>0</v>
      </c>
      <c r="AF41" s="11">
        <f>VLOOKUP('Start up budget'!$B$7,'Annual Reporting'!C57:AD57,11,FALSE)</f>
        <v>0</v>
      </c>
      <c r="AG41" s="11">
        <f>VLOOKUP('Start up budget'!$B$8,'Annual Reporting'!C57:AD57,11,FALSE)</f>
        <v>0</v>
      </c>
      <c r="AH41" s="11">
        <f>VLOOKUP('Start up budget'!$B$9,'Annual Reporting'!C57:AD57,11,FALSE)</f>
        <v>0</v>
      </c>
      <c r="AI41" s="11">
        <f>VLOOKUP('Start up budget'!$B$10,'Annual Reporting'!C57:AD57,11,FALSE)</f>
        <v>0</v>
      </c>
      <c r="AJ41" s="163">
        <f>VLOOKUP('Start up budget'!$B$11,'Annual Reporting'!C57:AD57,11,FALSE)</f>
        <v>0</v>
      </c>
      <c r="AK41" s="162">
        <f>VLOOKUP('Start up budget'!$B$6,'Annual Reporting'!C57:AD57,12,FALSE)</f>
        <v>0</v>
      </c>
      <c r="AL41" s="11">
        <f>VLOOKUP('Start up budget'!$B$7,'Annual Reporting'!C57:AD57,12,FALSE)</f>
        <v>0</v>
      </c>
      <c r="AM41" s="11">
        <f>VLOOKUP('Start up budget'!$B$8,'Annual Reporting'!C57:AD57,12,FALSE)</f>
        <v>0</v>
      </c>
      <c r="AN41" s="11">
        <f>VLOOKUP('Start up budget'!$B$9,'Annual Reporting'!C57:AD57,12,FALSE)</f>
        <v>0</v>
      </c>
      <c r="AO41" s="11">
        <f>VLOOKUP('Start up budget'!$B$10,'Annual Reporting'!C57:AD57,12,FALSE)</f>
        <v>0</v>
      </c>
      <c r="AP41" s="163">
        <f>VLOOKUP('Start up budget'!$B$11,'Annual Reporting'!C57:AD57,12,FALSE)</f>
        <v>0</v>
      </c>
      <c r="AQ41" s="162">
        <f>VLOOKUP('Start up budget'!$B$6,'Annual Reporting'!C57:AD57,13,FALSE)</f>
        <v>0</v>
      </c>
      <c r="AR41" s="11">
        <f>VLOOKUP('Start up budget'!$B$7,'Annual Reporting'!C57:AD57,13,FALSE)</f>
        <v>0</v>
      </c>
      <c r="AS41" s="11">
        <f>VLOOKUP('Start up budget'!$B$8,'Annual Reporting'!C57:AD57,13,FALSE)</f>
        <v>0</v>
      </c>
      <c r="AT41" s="11">
        <f>VLOOKUP('Start up budget'!$B$9,'Annual Reporting'!C57:AD57,13,FALSE)</f>
        <v>0</v>
      </c>
      <c r="AU41" s="11">
        <f>VLOOKUP('Start up budget'!$B$10,'Annual Reporting'!C57:AD57,13,FALSE)</f>
        <v>0</v>
      </c>
      <c r="AV41" s="163">
        <f>VLOOKUP('Start up budget'!$B$11,'Annual Reporting'!C57:AD57,13,FALSE)</f>
        <v>0</v>
      </c>
      <c r="AW41" s="162">
        <f>VLOOKUP('Start up budget'!$B$6,'Annual Reporting'!C57:AD57,16,FALSE)</f>
        <v>0</v>
      </c>
      <c r="AX41" s="11">
        <f>VLOOKUP('Start up budget'!$B$7,'Annual Reporting'!C57:AD57,16,FALSE)</f>
        <v>0</v>
      </c>
      <c r="AY41" s="11">
        <f>VLOOKUP('Start up budget'!$B$8,'Annual Reporting'!C57:AD57,16,FALSE)</f>
        <v>0</v>
      </c>
      <c r="AZ41" s="11">
        <f>VLOOKUP('Start up budget'!$B$9,'Annual Reporting'!C57:AD57,16,FALSE)</f>
        <v>0</v>
      </c>
      <c r="BA41" s="11">
        <f>VLOOKUP('Start up budget'!$B$10,'Annual Reporting'!C57:AD57,16,FALSE)</f>
        <v>0</v>
      </c>
      <c r="BB41" s="163">
        <f>VLOOKUP('Start up budget'!$B$11,'Annual Reporting'!C57:AD57,16,FALSE)</f>
        <v>0</v>
      </c>
      <c r="BC41" s="162">
        <f>VLOOKUP('Start up budget'!$B$6,'Annual Reporting'!C57:AD57,17,FALSE)</f>
        <v>0</v>
      </c>
      <c r="BD41" s="11">
        <f>VLOOKUP('Start up budget'!$B$7,'Annual Reporting'!C57:AD57,17,FALSE)</f>
        <v>0</v>
      </c>
      <c r="BE41" s="11">
        <f>VLOOKUP('Start up budget'!$B$8,'Annual Reporting'!C57:AD57,17,FALSE)</f>
        <v>0</v>
      </c>
      <c r="BF41" s="11">
        <f>VLOOKUP('Start up budget'!$B$9,'Annual Reporting'!C57:AD57,17,FALSE)</f>
        <v>0</v>
      </c>
      <c r="BG41" s="11">
        <f>VLOOKUP('Start up budget'!$B$10,'Annual Reporting'!C57:AD57,17,FALSE)</f>
        <v>0</v>
      </c>
      <c r="BH41" s="163">
        <f>VLOOKUP('Start up budget'!$B$11,'Annual Reporting'!C57:AD57,17,FALSE)</f>
        <v>0</v>
      </c>
      <c r="BI41" s="162">
        <f>VLOOKUP('Start up budget'!$B$6,'Annual Reporting'!C57:AD57,18,FALSE)</f>
        <v>0</v>
      </c>
      <c r="BJ41" s="11">
        <f>VLOOKUP('Start up budget'!$B$7,'Annual Reporting'!C57:AD57,18,FALSE)</f>
        <v>0</v>
      </c>
      <c r="BK41" s="11">
        <f>VLOOKUP('Start up budget'!$B$8,'Annual Reporting'!C57:AD57,18,FALSE)</f>
        <v>0</v>
      </c>
      <c r="BL41" s="11">
        <f>VLOOKUP('Start up budget'!$B$9,'Annual Reporting'!C57:AD57,18,FALSE)</f>
        <v>0</v>
      </c>
      <c r="BM41" s="11">
        <f>VLOOKUP('Start up budget'!$B$10,'Annual Reporting'!C57:AD57,18,FALSE)</f>
        <v>0</v>
      </c>
      <c r="BN41" s="163">
        <f>VLOOKUP('Start up budget'!$B$11,'Annual Reporting'!C57:AD57,18,FALSE)</f>
        <v>0</v>
      </c>
      <c r="BO41" s="162">
        <f>VLOOKUP('Start up budget'!$B$6,'Annual Reporting'!C57:AD57,21,FALSE)</f>
        <v>0</v>
      </c>
      <c r="BP41" s="11">
        <f>VLOOKUP('Start up budget'!$B$7,'Annual Reporting'!C57:AD57,21,FALSE)</f>
        <v>0</v>
      </c>
      <c r="BQ41" s="11">
        <f>VLOOKUP('Start up budget'!$B$8,'Annual Reporting'!C57:AD57,21,FALSE)</f>
        <v>0</v>
      </c>
      <c r="BR41" s="11">
        <f>VLOOKUP('Start up budget'!$B$9,'Annual Reporting'!C57:AD57,21,FALSE)</f>
        <v>0</v>
      </c>
      <c r="BS41" s="11">
        <f>VLOOKUP('Start up budget'!$B$10,'Annual Reporting'!C57:AD57,21,FALSE)</f>
        <v>0</v>
      </c>
      <c r="BT41" s="163">
        <f>VLOOKUP('Start up budget'!$B$11,'Annual Reporting'!C57:AD57,21,FALSE)</f>
        <v>0</v>
      </c>
      <c r="BU41" s="162">
        <f>VLOOKUP('Start up budget'!$B$6,'Annual Reporting'!C57:AD57,22,FALSE)</f>
        <v>0</v>
      </c>
      <c r="BV41" s="11">
        <f>VLOOKUP('Start up budget'!$B$7,'Annual Reporting'!C57:AD57,22,FALSE)</f>
        <v>0</v>
      </c>
      <c r="BW41" s="11">
        <f>VLOOKUP('Start up budget'!$B$8,'Annual Reporting'!C57:AD57,22,FALSE)</f>
        <v>0</v>
      </c>
      <c r="BX41" s="11">
        <f>VLOOKUP('Start up budget'!$B$9,'Annual Reporting'!C57:AD57,22,FALSE)</f>
        <v>0</v>
      </c>
      <c r="BY41" s="11">
        <f>VLOOKUP('Start up budget'!$B$10,'Annual Reporting'!C57:AD57,22,FALSE)</f>
        <v>0</v>
      </c>
      <c r="BZ41" s="163">
        <f>VLOOKUP('Start up budget'!$B$11,'Annual Reporting'!C57:AD57,22,FALSE)</f>
        <v>0</v>
      </c>
      <c r="CA41" s="11">
        <f>VLOOKUP('Start up budget'!$B$6,'Annual Reporting'!C57:AD57,23,FALSE)</f>
        <v>0</v>
      </c>
      <c r="CB41" s="11">
        <f>VLOOKUP('Start up budget'!$B$7,'Annual Reporting'!C57:AD57,23,FALSE)</f>
        <v>0</v>
      </c>
      <c r="CC41" s="11">
        <f>VLOOKUP('Start up budget'!$B$8,'Annual Reporting'!C57:AD57,23,FALSE)</f>
        <v>0</v>
      </c>
      <c r="CD41" s="11">
        <f>VLOOKUP('Start up budget'!$B$9,'Annual Reporting'!C57:AD57,23,FALSE)</f>
        <v>0</v>
      </c>
      <c r="CE41" s="11">
        <f>VLOOKUP('Start up budget'!$B$10,'Annual Reporting'!C57:AD57,23,FALSE)</f>
        <v>0</v>
      </c>
      <c r="CF41" s="163">
        <f>VLOOKUP('Start up budget'!$B$11,'Annual Reporting'!C57:AD57,23,FALSE)</f>
        <v>0</v>
      </c>
    </row>
    <row r="42" spans="1:84" x14ac:dyDescent="0.35">
      <c r="A42" s="162">
        <f>VLOOKUP('Start up budget'!$B$6,'Annual Reporting'!C58:AD58,2,FALSE)</f>
        <v>0</v>
      </c>
      <c r="B42" s="11">
        <f>VLOOKUP('Start up budget'!$B$7,'Annual Reporting'!C58:AD58,2,FALSE)</f>
        <v>0</v>
      </c>
      <c r="C42" s="11">
        <f>VLOOKUP('Start up budget'!$B$8,'Annual Reporting'!C58:AD58,2,FALSE)</f>
        <v>0</v>
      </c>
      <c r="D42" s="11">
        <f>VLOOKUP('Start up budget'!$B$9,'Annual Reporting'!C58:AD58,2,FALSE)</f>
        <v>0</v>
      </c>
      <c r="E42" s="11">
        <f>VLOOKUP('Start up budget'!$B$10,'Annual Reporting'!C58:AD58,2,FALSE)</f>
        <v>0</v>
      </c>
      <c r="F42" s="163">
        <f>VLOOKUP('Start up budget'!$B$11,'Annual Reporting'!C58:AD58,2,FALSE)</f>
        <v>0</v>
      </c>
      <c r="G42" s="162">
        <f>VLOOKUP('Start up budget'!$B$6,'Annual Reporting'!C58:AD58,3,FALSE)</f>
        <v>0</v>
      </c>
      <c r="H42" s="11">
        <f>VLOOKUP('Start up budget'!$B$7,'Annual Reporting'!C58:AD58,3,FALSE)</f>
        <v>0</v>
      </c>
      <c r="I42" s="11">
        <f>VLOOKUP('Start up budget'!$B$8,'Annual Reporting'!C58:AD58,3,FALSE)</f>
        <v>0</v>
      </c>
      <c r="J42" s="11">
        <f>VLOOKUP('Start up budget'!$B$9,'Annual Reporting'!C58:AD58,3,FALSE)</f>
        <v>0</v>
      </c>
      <c r="K42" s="11">
        <f>VLOOKUP('Start up budget'!$B$10,'Annual Reporting'!C58:AD58,3,FALSE)</f>
        <v>0</v>
      </c>
      <c r="L42" s="163">
        <f>VLOOKUP('Start up budget'!$B$11,'Annual Reporting'!C58:AD58,3,FALSE)</f>
        <v>0</v>
      </c>
      <c r="M42" s="162">
        <f>VLOOKUP('Start up budget'!$B$6,'Annual Reporting'!C58:AD58,6,FALSE)</f>
        <v>0</v>
      </c>
      <c r="N42" s="11">
        <f>VLOOKUP('Start up budget'!$B$7,'Annual Reporting'!C58:AD58,6,FALSE)</f>
        <v>0</v>
      </c>
      <c r="O42" s="11">
        <f>VLOOKUP('Start up budget'!$B$8,'Annual Reporting'!C58:AD58,6,FALSE)</f>
        <v>0</v>
      </c>
      <c r="P42" s="11">
        <f>VLOOKUP('Start up budget'!$B$9,'Annual Reporting'!C58:AD58,6,FALSE)</f>
        <v>0</v>
      </c>
      <c r="Q42" s="11">
        <f>VLOOKUP('Start up budget'!$B$10,'Annual Reporting'!C58:AD58,6,FALSE)</f>
        <v>0</v>
      </c>
      <c r="R42" s="163">
        <f>VLOOKUP('Start up budget'!$B$11,'Annual Reporting'!C58:AD58,6,FALSE)</f>
        <v>0</v>
      </c>
      <c r="S42" s="162">
        <f>VLOOKUP('Start up budget'!$B$6,'Annual Reporting'!C58:AD58,7,FALSE)</f>
        <v>0</v>
      </c>
      <c r="T42" s="11">
        <f>VLOOKUP('Start up budget'!$B$7,'Annual Reporting'!C58:AD58,7,FALSE)</f>
        <v>0</v>
      </c>
      <c r="U42" s="11">
        <f>VLOOKUP('Start up budget'!$B$8,'Annual Reporting'!C58:AD58,7,FALSE)</f>
        <v>0</v>
      </c>
      <c r="V42" s="11">
        <f>VLOOKUP('Start up budget'!$B$9,'Annual Reporting'!C58:AD58,7,FALSE)</f>
        <v>0</v>
      </c>
      <c r="W42" s="11">
        <f>VLOOKUP('Start up budget'!$B$10,'Annual Reporting'!C58:AD58,7,FALSE)</f>
        <v>0</v>
      </c>
      <c r="X42" s="163">
        <f>VLOOKUP('Start up budget'!$B$11,'Annual Reporting'!C58:AD58,7,FALSE)</f>
        <v>0</v>
      </c>
      <c r="Y42" s="162">
        <f>VLOOKUP('Start up budget'!$B$6,'Annual Reporting'!C58:AD58,8,FALSE)</f>
        <v>0</v>
      </c>
      <c r="Z42" s="11">
        <f>VLOOKUP('Start up budget'!$B$7,'Annual Reporting'!C58:AD58,8,FALSE)</f>
        <v>0</v>
      </c>
      <c r="AA42" s="11">
        <f>VLOOKUP('Start up budget'!$B$8,'Annual Reporting'!C58:AD58,8,FALSE)</f>
        <v>0</v>
      </c>
      <c r="AB42" s="11">
        <f>VLOOKUP('Start up budget'!$B$9,'Annual Reporting'!C58:AD58,8,FALSE)</f>
        <v>0</v>
      </c>
      <c r="AC42" s="11">
        <f>VLOOKUP('Start up budget'!$B$10,'Annual Reporting'!C58:AD58,8,FALSE)</f>
        <v>0</v>
      </c>
      <c r="AD42" s="163">
        <f>VLOOKUP('Start up budget'!$B$11,'Annual Reporting'!C58:AD58,8,FALSE)</f>
        <v>0</v>
      </c>
      <c r="AE42" s="162">
        <f>VLOOKUP('Start up budget'!$B$6,'Annual Reporting'!C58:AD58,11,FALSE)</f>
        <v>0</v>
      </c>
      <c r="AF42" s="11">
        <f>VLOOKUP('Start up budget'!$B$7,'Annual Reporting'!C58:AD58,11,FALSE)</f>
        <v>0</v>
      </c>
      <c r="AG42" s="11">
        <f>VLOOKUP('Start up budget'!$B$8,'Annual Reporting'!C58:AD58,11,FALSE)</f>
        <v>0</v>
      </c>
      <c r="AH42" s="11">
        <f>VLOOKUP('Start up budget'!$B$9,'Annual Reporting'!C58:AD58,11,FALSE)</f>
        <v>0</v>
      </c>
      <c r="AI42" s="11">
        <f>VLOOKUP('Start up budget'!$B$10,'Annual Reporting'!C58:AD58,11,FALSE)</f>
        <v>0</v>
      </c>
      <c r="AJ42" s="163">
        <f>VLOOKUP('Start up budget'!$B$11,'Annual Reporting'!C58:AD58,11,FALSE)</f>
        <v>0</v>
      </c>
      <c r="AK42" s="162">
        <f>VLOOKUP('Start up budget'!$B$6,'Annual Reporting'!C58:AD58,12,FALSE)</f>
        <v>0</v>
      </c>
      <c r="AL42" s="11">
        <f>VLOOKUP('Start up budget'!$B$7,'Annual Reporting'!C58:AD58,12,FALSE)</f>
        <v>0</v>
      </c>
      <c r="AM42" s="11">
        <f>VLOOKUP('Start up budget'!$B$8,'Annual Reporting'!C58:AD58,12,FALSE)</f>
        <v>0</v>
      </c>
      <c r="AN42" s="11">
        <f>VLOOKUP('Start up budget'!$B$9,'Annual Reporting'!C58:AD58,12,FALSE)</f>
        <v>0</v>
      </c>
      <c r="AO42" s="11">
        <f>VLOOKUP('Start up budget'!$B$10,'Annual Reporting'!C58:AD58,12,FALSE)</f>
        <v>0</v>
      </c>
      <c r="AP42" s="163">
        <f>VLOOKUP('Start up budget'!$B$11,'Annual Reporting'!C58:AD58,12,FALSE)</f>
        <v>0</v>
      </c>
      <c r="AQ42" s="162">
        <f>VLOOKUP('Start up budget'!$B$6,'Annual Reporting'!C58:AD58,13,FALSE)</f>
        <v>0</v>
      </c>
      <c r="AR42" s="11">
        <f>VLOOKUP('Start up budget'!$B$7,'Annual Reporting'!C58:AD58,13,FALSE)</f>
        <v>0</v>
      </c>
      <c r="AS42" s="11">
        <f>VLOOKUP('Start up budget'!$B$8,'Annual Reporting'!C58:AD58,13,FALSE)</f>
        <v>0</v>
      </c>
      <c r="AT42" s="11">
        <f>VLOOKUP('Start up budget'!$B$9,'Annual Reporting'!C58:AD58,13,FALSE)</f>
        <v>0</v>
      </c>
      <c r="AU42" s="11">
        <f>VLOOKUP('Start up budget'!$B$10,'Annual Reporting'!C58:AD58,13,FALSE)</f>
        <v>0</v>
      </c>
      <c r="AV42" s="163">
        <f>VLOOKUP('Start up budget'!$B$11,'Annual Reporting'!C58:AD58,13,FALSE)</f>
        <v>0</v>
      </c>
      <c r="AW42" s="162">
        <f>VLOOKUP('Start up budget'!$B$6,'Annual Reporting'!C58:AD58,16,FALSE)</f>
        <v>0</v>
      </c>
      <c r="AX42" s="11">
        <f>VLOOKUP('Start up budget'!$B$7,'Annual Reporting'!C58:AD58,16,FALSE)</f>
        <v>0</v>
      </c>
      <c r="AY42" s="11">
        <f>VLOOKUP('Start up budget'!$B$8,'Annual Reporting'!C58:AD58,16,FALSE)</f>
        <v>0</v>
      </c>
      <c r="AZ42" s="11">
        <f>VLOOKUP('Start up budget'!$B$9,'Annual Reporting'!C58:AD58,16,FALSE)</f>
        <v>0</v>
      </c>
      <c r="BA42" s="11">
        <f>VLOOKUP('Start up budget'!$B$10,'Annual Reporting'!C58:AD58,16,FALSE)</f>
        <v>0</v>
      </c>
      <c r="BB42" s="163">
        <f>VLOOKUP('Start up budget'!$B$11,'Annual Reporting'!C58:AD58,16,FALSE)</f>
        <v>0</v>
      </c>
      <c r="BC42" s="162">
        <f>VLOOKUP('Start up budget'!$B$6,'Annual Reporting'!C58:AD58,17,FALSE)</f>
        <v>0</v>
      </c>
      <c r="BD42" s="11">
        <f>VLOOKUP('Start up budget'!$B$7,'Annual Reporting'!C58:AD58,17,FALSE)</f>
        <v>0</v>
      </c>
      <c r="BE42" s="11">
        <f>VLOOKUP('Start up budget'!$B$8,'Annual Reporting'!C58:AD58,17,FALSE)</f>
        <v>0</v>
      </c>
      <c r="BF42" s="11">
        <f>VLOOKUP('Start up budget'!$B$9,'Annual Reporting'!C58:AD58,17,FALSE)</f>
        <v>0</v>
      </c>
      <c r="BG42" s="11">
        <f>VLOOKUP('Start up budget'!$B$10,'Annual Reporting'!C58:AD58,17,FALSE)</f>
        <v>0</v>
      </c>
      <c r="BH42" s="163">
        <f>VLOOKUP('Start up budget'!$B$11,'Annual Reporting'!C58:AD58,17,FALSE)</f>
        <v>0</v>
      </c>
      <c r="BI42" s="162">
        <f>VLOOKUP('Start up budget'!$B$6,'Annual Reporting'!C58:AD58,18,FALSE)</f>
        <v>0</v>
      </c>
      <c r="BJ42" s="11">
        <f>VLOOKUP('Start up budget'!$B$7,'Annual Reporting'!C58:AD58,18,FALSE)</f>
        <v>0</v>
      </c>
      <c r="BK42" s="11">
        <f>VLOOKUP('Start up budget'!$B$8,'Annual Reporting'!C58:AD58,18,FALSE)</f>
        <v>0</v>
      </c>
      <c r="BL42" s="11">
        <f>VLOOKUP('Start up budget'!$B$9,'Annual Reporting'!C58:AD58,18,FALSE)</f>
        <v>0</v>
      </c>
      <c r="BM42" s="11">
        <f>VLOOKUP('Start up budget'!$B$10,'Annual Reporting'!C58:AD58,18,FALSE)</f>
        <v>0</v>
      </c>
      <c r="BN42" s="163">
        <f>VLOOKUP('Start up budget'!$B$11,'Annual Reporting'!C58:AD58,18,FALSE)</f>
        <v>0</v>
      </c>
      <c r="BO42" s="162">
        <f>VLOOKUP('Start up budget'!$B$6,'Annual Reporting'!C58:AD58,21,FALSE)</f>
        <v>0</v>
      </c>
      <c r="BP42" s="11">
        <f>VLOOKUP('Start up budget'!$B$7,'Annual Reporting'!C58:AD58,21,FALSE)</f>
        <v>0</v>
      </c>
      <c r="BQ42" s="11">
        <f>VLOOKUP('Start up budget'!$B$8,'Annual Reporting'!C58:AD58,21,FALSE)</f>
        <v>0</v>
      </c>
      <c r="BR42" s="11">
        <f>VLOOKUP('Start up budget'!$B$9,'Annual Reporting'!C58:AD58,21,FALSE)</f>
        <v>0</v>
      </c>
      <c r="BS42" s="11">
        <f>VLOOKUP('Start up budget'!$B$10,'Annual Reporting'!C58:AD58,21,FALSE)</f>
        <v>0</v>
      </c>
      <c r="BT42" s="163">
        <f>VLOOKUP('Start up budget'!$B$11,'Annual Reporting'!C58:AD58,21,FALSE)</f>
        <v>0</v>
      </c>
      <c r="BU42" s="162">
        <f>VLOOKUP('Start up budget'!$B$6,'Annual Reporting'!C58:AD58,22,FALSE)</f>
        <v>0</v>
      </c>
      <c r="BV42" s="11">
        <f>VLOOKUP('Start up budget'!$B$7,'Annual Reporting'!C58:AD58,22,FALSE)</f>
        <v>0</v>
      </c>
      <c r="BW42" s="11">
        <f>VLOOKUP('Start up budget'!$B$8,'Annual Reporting'!C58:AD58,22,FALSE)</f>
        <v>0</v>
      </c>
      <c r="BX42" s="11">
        <f>VLOOKUP('Start up budget'!$B$9,'Annual Reporting'!C58:AD58,22,FALSE)</f>
        <v>0</v>
      </c>
      <c r="BY42" s="11">
        <f>VLOOKUP('Start up budget'!$B$10,'Annual Reporting'!C58:AD58,22,FALSE)</f>
        <v>0</v>
      </c>
      <c r="BZ42" s="163">
        <f>VLOOKUP('Start up budget'!$B$11,'Annual Reporting'!C58:AD58,22,FALSE)</f>
        <v>0</v>
      </c>
      <c r="CA42" s="11">
        <f>VLOOKUP('Start up budget'!$B$6,'Annual Reporting'!C58:AD58,23,FALSE)</f>
        <v>0</v>
      </c>
      <c r="CB42" s="11">
        <f>VLOOKUP('Start up budget'!$B$7,'Annual Reporting'!C58:AD58,23,FALSE)</f>
        <v>0</v>
      </c>
      <c r="CC42" s="11">
        <f>VLOOKUP('Start up budget'!$B$8,'Annual Reporting'!C58:AD58,23,FALSE)</f>
        <v>0</v>
      </c>
      <c r="CD42" s="11">
        <f>VLOOKUP('Start up budget'!$B$9,'Annual Reporting'!C58:AD58,23,FALSE)</f>
        <v>0</v>
      </c>
      <c r="CE42" s="11">
        <f>VLOOKUP('Start up budget'!$B$10,'Annual Reporting'!C58:AD58,23,FALSE)</f>
        <v>0</v>
      </c>
      <c r="CF42" s="163">
        <f>VLOOKUP('Start up budget'!$B$11,'Annual Reporting'!C58:AD58,23,FALSE)</f>
        <v>0</v>
      </c>
    </row>
    <row r="43" spans="1:84" x14ac:dyDescent="0.35">
      <c r="A43" s="162">
        <f>VLOOKUP('Start up budget'!$B$6,'Annual Reporting'!C59:AD59,2,FALSE)</f>
        <v>0</v>
      </c>
      <c r="B43" s="11">
        <f>VLOOKUP('Start up budget'!$B$7,'Annual Reporting'!C59:AD59,2,FALSE)</f>
        <v>0</v>
      </c>
      <c r="C43" s="11">
        <f>VLOOKUP('Start up budget'!$B$8,'Annual Reporting'!C59:AD59,2,FALSE)</f>
        <v>0</v>
      </c>
      <c r="D43" s="11">
        <f>VLOOKUP('Start up budget'!$B$9,'Annual Reporting'!C59:AD59,2,FALSE)</f>
        <v>0</v>
      </c>
      <c r="E43" s="11">
        <f>VLOOKUP('Start up budget'!$B$10,'Annual Reporting'!C59:AD59,2,FALSE)</f>
        <v>0</v>
      </c>
      <c r="F43" s="163">
        <f>VLOOKUP('Start up budget'!$B$11,'Annual Reporting'!C59:AD59,2,FALSE)</f>
        <v>0</v>
      </c>
      <c r="G43" s="162">
        <f>VLOOKUP('Start up budget'!$B$6,'Annual Reporting'!C59:AD59,3,FALSE)</f>
        <v>0</v>
      </c>
      <c r="H43" s="11">
        <f>VLOOKUP('Start up budget'!$B$7,'Annual Reporting'!C59:AD59,3,FALSE)</f>
        <v>0</v>
      </c>
      <c r="I43" s="11">
        <f>VLOOKUP('Start up budget'!$B$8,'Annual Reporting'!C59:AD59,3,FALSE)</f>
        <v>0</v>
      </c>
      <c r="J43" s="11">
        <f>VLOOKUP('Start up budget'!$B$9,'Annual Reporting'!C59:AD59,3,FALSE)</f>
        <v>0</v>
      </c>
      <c r="K43" s="11">
        <f>VLOOKUP('Start up budget'!$B$10,'Annual Reporting'!C59:AD59,3,FALSE)</f>
        <v>0</v>
      </c>
      <c r="L43" s="163">
        <f>VLOOKUP('Start up budget'!$B$11,'Annual Reporting'!C59:AD59,3,FALSE)</f>
        <v>0</v>
      </c>
      <c r="M43" s="162">
        <f>VLOOKUP('Start up budget'!$B$6,'Annual Reporting'!C59:AD59,6,FALSE)</f>
        <v>0</v>
      </c>
      <c r="N43" s="11">
        <f>VLOOKUP('Start up budget'!$B$7,'Annual Reporting'!C59:AD59,6,FALSE)</f>
        <v>0</v>
      </c>
      <c r="O43" s="11">
        <f>VLOOKUP('Start up budget'!$B$8,'Annual Reporting'!C59:AD59,6,FALSE)</f>
        <v>0</v>
      </c>
      <c r="P43" s="11">
        <f>VLOOKUP('Start up budget'!$B$9,'Annual Reporting'!C59:AD59,6,FALSE)</f>
        <v>0</v>
      </c>
      <c r="Q43" s="11">
        <f>VLOOKUP('Start up budget'!$B$10,'Annual Reporting'!C59:AD59,6,FALSE)</f>
        <v>0</v>
      </c>
      <c r="R43" s="163">
        <f>VLOOKUP('Start up budget'!$B$11,'Annual Reporting'!C59:AD59,6,FALSE)</f>
        <v>0</v>
      </c>
      <c r="S43" s="162">
        <f>VLOOKUP('Start up budget'!$B$6,'Annual Reporting'!C59:AD59,7,FALSE)</f>
        <v>0</v>
      </c>
      <c r="T43" s="11">
        <f>VLOOKUP('Start up budget'!$B$7,'Annual Reporting'!C59:AD59,7,FALSE)</f>
        <v>0</v>
      </c>
      <c r="U43" s="11">
        <f>VLOOKUP('Start up budget'!$B$8,'Annual Reporting'!C59:AD59,7,FALSE)</f>
        <v>0</v>
      </c>
      <c r="V43" s="11">
        <f>VLOOKUP('Start up budget'!$B$9,'Annual Reporting'!C59:AD59,7,FALSE)</f>
        <v>0</v>
      </c>
      <c r="W43" s="11">
        <f>VLOOKUP('Start up budget'!$B$10,'Annual Reporting'!C59:AD59,7,FALSE)</f>
        <v>0</v>
      </c>
      <c r="X43" s="163">
        <f>VLOOKUP('Start up budget'!$B$11,'Annual Reporting'!C59:AD59,7,FALSE)</f>
        <v>0</v>
      </c>
      <c r="Y43" s="162">
        <f>VLOOKUP('Start up budget'!$B$6,'Annual Reporting'!C59:AD59,8,FALSE)</f>
        <v>0</v>
      </c>
      <c r="Z43" s="11">
        <f>VLOOKUP('Start up budget'!$B$7,'Annual Reporting'!C59:AD59,8,FALSE)</f>
        <v>0</v>
      </c>
      <c r="AA43" s="11">
        <f>VLOOKUP('Start up budget'!$B$8,'Annual Reporting'!C59:AD59,8,FALSE)</f>
        <v>0</v>
      </c>
      <c r="AB43" s="11">
        <f>VLOOKUP('Start up budget'!$B$9,'Annual Reporting'!C59:AD59,8,FALSE)</f>
        <v>0</v>
      </c>
      <c r="AC43" s="11">
        <f>VLOOKUP('Start up budget'!$B$10,'Annual Reporting'!C59:AD59,8,FALSE)</f>
        <v>0</v>
      </c>
      <c r="AD43" s="163">
        <f>VLOOKUP('Start up budget'!$B$11,'Annual Reporting'!C59:AD59,8,FALSE)</f>
        <v>0</v>
      </c>
      <c r="AE43" s="162">
        <f>VLOOKUP('Start up budget'!$B$6,'Annual Reporting'!C59:AD59,11,FALSE)</f>
        <v>0</v>
      </c>
      <c r="AF43" s="11">
        <f>VLOOKUP('Start up budget'!$B$7,'Annual Reporting'!C59:AD59,11,FALSE)</f>
        <v>0</v>
      </c>
      <c r="AG43" s="11">
        <f>VLOOKUP('Start up budget'!$B$8,'Annual Reporting'!C59:AD59,11,FALSE)</f>
        <v>0</v>
      </c>
      <c r="AH43" s="11">
        <f>VLOOKUP('Start up budget'!$B$9,'Annual Reporting'!C59:AD59,11,FALSE)</f>
        <v>0</v>
      </c>
      <c r="AI43" s="11">
        <f>VLOOKUP('Start up budget'!$B$10,'Annual Reporting'!C59:AD59,11,FALSE)</f>
        <v>0</v>
      </c>
      <c r="AJ43" s="163">
        <f>VLOOKUP('Start up budget'!$B$11,'Annual Reporting'!C59:AD59,11,FALSE)</f>
        <v>0</v>
      </c>
      <c r="AK43" s="162">
        <f>VLOOKUP('Start up budget'!$B$6,'Annual Reporting'!C59:AD59,12,FALSE)</f>
        <v>0</v>
      </c>
      <c r="AL43" s="11">
        <f>VLOOKUP('Start up budget'!$B$7,'Annual Reporting'!C59:AD59,12,FALSE)</f>
        <v>0</v>
      </c>
      <c r="AM43" s="11">
        <f>VLOOKUP('Start up budget'!$B$8,'Annual Reporting'!C59:AD59,12,FALSE)</f>
        <v>0</v>
      </c>
      <c r="AN43" s="11">
        <f>VLOOKUP('Start up budget'!$B$9,'Annual Reporting'!C59:AD59,12,FALSE)</f>
        <v>0</v>
      </c>
      <c r="AO43" s="11">
        <f>VLOOKUP('Start up budget'!$B$10,'Annual Reporting'!C59:AD59,12,FALSE)</f>
        <v>0</v>
      </c>
      <c r="AP43" s="163">
        <f>VLOOKUP('Start up budget'!$B$11,'Annual Reporting'!C59:AD59,12,FALSE)</f>
        <v>0</v>
      </c>
      <c r="AQ43" s="162">
        <f>VLOOKUP('Start up budget'!$B$6,'Annual Reporting'!C59:AD59,13,FALSE)</f>
        <v>0</v>
      </c>
      <c r="AR43" s="11">
        <f>VLOOKUP('Start up budget'!$B$7,'Annual Reporting'!C59:AD59,13,FALSE)</f>
        <v>0</v>
      </c>
      <c r="AS43" s="11">
        <f>VLOOKUP('Start up budget'!$B$8,'Annual Reporting'!C59:AD59,13,FALSE)</f>
        <v>0</v>
      </c>
      <c r="AT43" s="11">
        <f>VLOOKUP('Start up budget'!$B$9,'Annual Reporting'!C59:AD59,13,FALSE)</f>
        <v>0</v>
      </c>
      <c r="AU43" s="11">
        <f>VLOOKUP('Start up budget'!$B$10,'Annual Reporting'!C59:AD59,13,FALSE)</f>
        <v>0</v>
      </c>
      <c r="AV43" s="163">
        <f>VLOOKUP('Start up budget'!$B$11,'Annual Reporting'!C59:AD59,13,FALSE)</f>
        <v>0</v>
      </c>
      <c r="AW43" s="162">
        <f>VLOOKUP('Start up budget'!$B$6,'Annual Reporting'!C59:AD59,16,FALSE)</f>
        <v>0</v>
      </c>
      <c r="AX43" s="11">
        <f>VLOOKUP('Start up budget'!$B$7,'Annual Reporting'!C59:AD59,16,FALSE)</f>
        <v>0</v>
      </c>
      <c r="AY43" s="11">
        <f>VLOOKUP('Start up budget'!$B$8,'Annual Reporting'!C59:AD59,16,FALSE)</f>
        <v>0</v>
      </c>
      <c r="AZ43" s="11">
        <f>VLOOKUP('Start up budget'!$B$9,'Annual Reporting'!C59:AD59,16,FALSE)</f>
        <v>0</v>
      </c>
      <c r="BA43" s="11">
        <f>VLOOKUP('Start up budget'!$B$10,'Annual Reporting'!C59:AD59,16,FALSE)</f>
        <v>0</v>
      </c>
      <c r="BB43" s="163">
        <f>VLOOKUP('Start up budget'!$B$11,'Annual Reporting'!C59:AD59,16,FALSE)</f>
        <v>0</v>
      </c>
      <c r="BC43" s="162">
        <f>VLOOKUP('Start up budget'!$B$6,'Annual Reporting'!C59:AD59,17,FALSE)</f>
        <v>0</v>
      </c>
      <c r="BD43" s="11">
        <f>VLOOKUP('Start up budget'!$B$7,'Annual Reporting'!C59:AD59,17,FALSE)</f>
        <v>0</v>
      </c>
      <c r="BE43" s="11">
        <f>VLOOKUP('Start up budget'!$B$8,'Annual Reporting'!C59:AD59,17,FALSE)</f>
        <v>0</v>
      </c>
      <c r="BF43" s="11">
        <f>VLOOKUP('Start up budget'!$B$9,'Annual Reporting'!C59:AD59,17,FALSE)</f>
        <v>0</v>
      </c>
      <c r="BG43" s="11">
        <f>VLOOKUP('Start up budget'!$B$10,'Annual Reporting'!C59:AD59,17,FALSE)</f>
        <v>0</v>
      </c>
      <c r="BH43" s="163">
        <f>VLOOKUP('Start up budget'!$B$11,'Annual Reporting'!C59:AD59,17,FALSE)</f>
        <v>0</v>
      </c>
      <c r="BI43" s="162">
        <f>VLOOKUP('Start up budget'!$B$6,'Annual Reporting'!C59:AD59,18,FALSE)</f>
        <v>0</v>
      </c>
      <c r="BJ43" s="11">
        <f>VLOOKUP('Start up budget'!$B$7,'Annual Reporting'!C59:AD59,18,FALSE)</f>
        <v>0</v>
      </c>
      <c r="BK43" s="11">
        <f>VLOOKUP('Start up budget'!$B$8,'Annual Reporting'!C59:AD59,18,FALSE)</f>
        <v>0</v>
      </c>
      <c r="BL43" s="11">
        <f>VLOOKUP('Start up budget'!$B$9,'Annual Reporting'!C59:AD59,18,FALSE)</f>
        <v>0</v>
      </c>
      <c r="BM43" s="11">
        <f>VLOOKUP('Start up budget'!$B$10,'Annual Reporting'!C59:AD59,18,FALSE)</f>
        <v>0</v>
      </c>
      <c r="BN43" s="163">
        <f>VLOOKUP('Start up budget'!$B$11,'Annual Reporting'!C59:AD59,18,FALSE)</f>
        <v>0</v>
      </c>
      <c r="BO43" s="162">
        <f>VLOOKUP('Start up budget'!$B$6,'Annual Reporting'!C59:AD59,21,FALSE)</f>
        <v>0</v>
      </c>
      <c r="BP43" s="11">
        <f>VLOOKUP('Start up budget'!$B$7,'Annual Reporting'!C59:AD59,21,FALSE)</f>
        <v>0</v>
      </c>
      <c r="BQ43" s="11">
        <f>VLOOKUP('Start up budget'!$B$8,'Annual Reporting'!C59:AD59,21,FALSE)</f>
        <v>0</v>
      </c>
      <c r="BR43" s="11">
        <f>VLOOKUP('Start up budget'!$B$9,'Annual Reporting'!C59:AD59,21,FALSE)</f>
        <v>0</v>
      </c>
      <c r="BS43" s="11">
        <f>VLOOKUP('Start up budget'!$B$10,'Annual Reporting'!C59:AD59,21,FALSE)</f>
        <v>0</v>
      </c>
      <c r="BT43" s="163">
        <f>VLOOKUP('Start up budget'!$B$11,'Annual Reporting'!C59:AD59,21,FALSE)</f>
        <v>0</v>
      </c>
      <c r="BU43" s="162">
        <f>VLOOKUP('Start up budget'!$B$6,'Annual Reporting'!C59:AD59,22,FALSE)</f>
        <v>0</v>
      </c>
      <c r="BV43" s="11">
        <f>VLOOKUP('Start up budget'!$B$7,'Annual Reporting'!C59:AD59,22,FALSE)</f>
        <v>0</v>
      </c>
      <c r="BW43" s="11">
        <f>VLOOKUP('Start up budget'!$B$8,'Annual Reporting'!C59:AD59,22,FALSE)</f>
        <v>0</v>
      </c>
      <c r="BX43" s="11">
        <f>VLOOKUP('Start up budget'!$B$9,'Annual Reporting'!C59:AD59,22,FALSE)</f>
        <v>0</v>
      </c>
      <c r="BY43" s="11">
        <f>VLOOKUP('Start up budget'!$B$10,'Annual Reporting'!C59:AD59,22,FALSE)</f>
        <v>0</v>
      </c>
      <c r="BZ43" s="163">
        <f>VLOOKUP('Start up budget'!$B$11,'Annual Reporting'!C59:AD59,22,FALSE)</f>
        <v>0</v>
      </c>
      <c r="CA43" s="11">
        <f>VLOOKUP('Start up budget'!$B$6,'Annual Reporting'!C59:AD59,23,FALSE)</f>
        <v>0</v>
      </c>
      <c r="CB43" s="11">
        <f>VLOOKUP('Start up budget'!$B$7,'Annual Reporting'!C59:AD59,23,FALSE)</f>
        <v>0</v>
      </c>
      <c r="CC43" s="11">
        <f>VLOOKUP('Start up budget'!$B$8,'Annual Reporting'!C59:AD59,23,FALSE)</f>
        <v>0</v>
      </c>
      <c r="CD43" s="11">
        <f>VLOOKUP('Start up budget'!$B$9,'Annual Reporting'!C59:AD59,23,FALSE)</f>
        <v>0</v>
      </c>
      <c r="CE43" s="11">
        <f>VLOOKUP('Start up budget'!$B$10,'Annual Reporting'!C59:AD59,23,FALSE)</f>
        <v>0</v>
      </c>
      <c r="CF43" s="163">
        <f>VLOOKUP('Start up budget'!$B$11,'Annual Reporting'!C59:AD59,23,FALSE)</f>
        <v>0</v>
      </c>
    </row>
    <row r="44" spans="1:84" x14ac:dyDescent="0.35">
      <c r="A44" s="162">
        <f>VLOOKUP('Start up budget'!$B$6,'Annual Reporting'!C60:AD60,2,FALSE)</f>
        <v>0</v>
      </c>
      <c r="B44" s="11">
        <f>VLOOKUP('Start up budget'!$B$7,'Annual Reporting'!C60:AD60,2,FALSE)</f>
        <v>0</v>
      </c>
      <c r="C44" s="11">
        <f>VLOOKUP('Start up budget'!$B$8,'Annual Reporting'!C60:AD60,2,FALSE)</f>
        <v>0</v>
      </c>
      <c r="D44" s="11">
        <f>VLOOKUP('Start up budget'!$B$9,'Annual Reporting'!C60:AD60,2,FALSE)</f>
        <v>0</v>
      </c>
      <c r="E44" s="11">
        <f>VLOOKUP('Start up budget'!$B$10,'Annual Reporting'!C60:AD60,2,FALSE)</f>
        <v>0</v>
      </c>
      <c r="F44" s="163">
        <f>VLOOKUP('Start up budget'!$B$11,'Annual Reporting'!C60:AD60,2,FALSE)</f>
        <v>0</v>
      </c>
      <c r="G44" s="162">
        <f>VLOOKUP('Start up budget'!$B$6,'Annual Reporting'!C60:AD60,3,FALSE)</f>
        <v>0</v>
      </c>
      <c r="H44" s="11">
        <f>VLOOKUP('Start up budget'!$B$7,'Annual Reporting'!C60:AD60,3,FALSE)</f>
        <v>0</v>
      </c>
      <c r="I44" s="11">
        <f>VLOOKUP('Start up budget'!$B$8,'Annual Reporting'!C60:AD60,3,FALSE)</f>
        <v>0</v>
      </c>
      <c r="J44" s="11">
        <f>VLOOKUP('Start up budget'!$B$9,'Annual Reporting'!C60:AD60,3,FALSE)</f>
        <v>0</v>
      </c>
      <c r="K44" s="11">
        <f>VLOOKUP('Start up budget'!$B$10,'Annual Reporting'!C60:AD60,3,FALSE)</f>
        <v>0</v>
      </c>
      <c r="L44" s="163">
        <f>VLOOKUP('Start up budget'!$B$11,'Annual Reporting'!C60:AD60,3,FALSE)</f>
        <v>0</v>
      </c>
      <c r="M44" s="162">
        <f>VLOOKUP('Start up budget'!$B$6,'Annual Reporting'!C60:AD60,6,FALSE)</f>
        <v>0</v>
      </c>
      <c r="N44" s="11">
        <f>VLOOKUP('Start up budget'!$B$7,'Annual Reporting'!C60:AD60,6,FALSE)</f>
        <v>0</v>
      </c>
      <c r="O44" s="11">
        <f>VLOOKUP('Start up budget'!$B$8,'Annual Reporting'!C60:AD60,6,FALSE)</f>
        <v>0</v>
      </c>
      <c r="P44" s="11">
        <f>VLOOKUP('Start up budget'!$B$9,'Annual Reporting'!C60:AD60,6,FALSE)</f>
        <v>0</v>
      </c>
      <c r="Q44" s="11">
        <f>VLOOKUP('Start up budget'!$B$10,'Annual Reporting'!C60:AD60,6,FALSE)</f>
        <v>0</v>
      </c>
      <c r="R44" s="163">
        <f>VLOOKUP('Start up budget'!$B$11,'Annual Reporting'!C60:AD60,6,FALSE)</f>
        <v>0</v>
      </c>
      <c r="S44" s="162">
        <f>VLOOKUP('Start up budget'!$B$6,'Annual Reporting'!C60:AD60,7,FALSE)</f>
        <v>0</v>
      </c>
      <c r="T44" s="11">
        <f>VLOOKUP('Start up budget'!$B$7,'Annual Reporting'!C60:AD60,7,FALSE)</f>
        <v>0</v>
      </c>
      <c r="U44" s="11">
        <f>VLOOKUP('Start up budget'!$B$8,'Annual Reporting'!C60:AD60,7,FALSE)</f>
        <v>0</v>
      </c>
      <c r="V44" s="11">
        <f>VLOOKUP('Start up budget'!$B$9,'Annual Reporting'!C60:AD60,7,FALSE)</f>
        <v>0</v>
      </c>
      <c r="W44" s="11">
        <f>VLOOKUP('Start up budget'!$B$10,'Annual Reporting'!C60:AD60,7,FALSE)</f>
        <v>0</v>
      </c>
      <c r="X44" s="163">
        <f>VLOOKUP('Start up budget'!$B$11,'Annual Reporting'!C60:AD60,7,FALSE)</f>
        <v>0</v>
      </c>
      <c r="Y44" s="162">
        <f>VLOOKUP('Start up budget'!$B$6,'Annual Reporting'!C60:AD60,8,FALSE)</f>
        <v>0</v>
      </c>
      <c r="Z44" s="11">
        <f>VLOOKUP('Start up budget'!$B$7,'Annual Reporting'!C60:AD60,8,FALSE)</f>
        <v>0</v>
      </c>
      <c r="AA44" s="11">
        <f>VLOOKUP('Start up budget'!$B$8,'Annual Reporting'!C60:AD60,8,FALSE)</f>
        <v>0</v>
      </c>
      <c r="AB44" s="11">
        <f>VLOOKUP('Start up budget'!$B$9,'Annual Reporting'!C60:AD60,8,FALSE)</f>
        <v>0</v>
      </c>
      <c r="AC44" s="11">
        <f>VLOOKUP('Start up budget'!$B$10,'Annual Reporting'!C60:AD60,8,FALSE)</f>
        <v>0</v>
      </c>
      <c r="AD44" s="163">
        <f>VLOOKUP('Start up budget'!$B$11,'Annual Reporting'!C60:AD60,8,FALSE)</f>
        <v>0</v>
      </c>
      <c r="AE44" s="162">
        <f>VLOOKUP('Start up budget'!$B$6,'Annual Reporting'!C60:AD60,11,FALSE)</f>
        <v>0</v>
      </c>
      <c r="AF44" s="11">
        <f>VLOOKUP('Start up budget'!$B$7,'Annual Reporting'!C60:AD60,11,FALSE)</f>
        <v>0</v>
      </c>
      <c r="AG44" s="11">
        <f>VLOOKUP('Start up budget'!$B$8,'Annual Reporting'!C60:AD60,11,FALSE)</f>
        <v>0</v>
      </c>
      <c r="AH44" s="11">
        <f>VLOOKUP('Start up budget'!$B$9,'Annual Reporting'!C60:AD60,11,FALSE)</f>
        <v>0</v>
      </c>
      <c r="AI44" s="11">
        <f>VLOOKUP('Start up budget'!$B$10,'Annual Reporting'!C60:AD60,11,FALSE)</f>
        <v>0</v>
      </c>
      <c r="AJ44" s="163">
        <f>VLOOKUP('Start up budget'!$B$11,'Annual Reporting'!C60:AD60,11,FALSE)</f>
        <v>0</v>
      </c>
      <c r="AK44" s="162">
        <f>VLOOKUP('Start up budget'!$B$6,'Annual Reporting'!C60:AD60,12,FALSE)</f>
        <v>0</v>
      </c>
      <c r="AL44" s="11">
        <f>VLOOKUP('Start up budget'!$B$7,'Annual Reporting'!C60:AD60,12,FALSE)</f>
        <v>0</v>
      </c>
      <c r="AM44" s="11">
        <f>VLOOKUP('Start up budget'!$B$8,'Annual Reporting'!C60:AD60,12,FALSE)</f>
        <v>0</v>
      </c>
      <c r="AN44" s="11">
        <f>VLOOKUP('Start up budget'!$B$9,'Annual Reporting'!C60:AD60,12,FALSE)</f>
        <v>0</v>
      </c>
      <c r="AO44" s="11">
        <f>VLOOKUP('Start up budget'!$B$10,'Annual Reporting'!C60:AD60,12,FALSE)</f>
        <v>0</v>
      </c>
      <c r="AP44" s="163">
        <f>VLOOKUP('Start up budget'!$B$11,'Annual Reporting'!C60:AD60,12,FALSE)</f>
        <v>0</v>
      </c>
      <c r="AQ44" s="162">
        <f>VLOOKUP('Start up budget'!$B$6,'Annual Reporting'!C60:AD60,13,FALSE)</f>
        <v>0</v>
      </c>
      <c r="AR44" s="11">
        <f>VLOOKUP('Start up budget'!$B$7,'Annual Reporting'!C60:AD60,13,FALSE)</f>
        <v>0</v>
      </c>
      <c r="AS44" s="11">
        <f>VLOOKUP('Start up budget'!$B$8,'Annual Reporting'!C60:AD60,13,FALSE)</f>
        <v>0</v>
      </c>
      <c r="AT44" s="11">
        <f>VLOOKUP('Start up budget'!$B$9,'Annual Reporting'!C60:AD60,13,FALSE)</f>
        <v>0</v>
      </c>
      <c r="AU44" s="11">
        <f>VLOOKUP('Start up budget'!$B$10,'Annual Reporting'!C60:AD60,13,FALSE)</f>
        <v>0</v>
      </c>
      <c r="AV44" s="163">
        <f>VLOOKUP('Start up budget'!$B$11,'Annual Reporting'!C60:AD60,13,FALSE)</f>
        <v>0</v>
      </c>
      <c r="AW44" s="162">
        <f>VLOOKUP('Start up budget'!$B$6,'Annual Reporting'!C60:AD60,16,FALSE)</f>
        <v>0</v>
      </c>
      <c r="AX44" s="11">
        <f>VLOOKUP('Start up budget'!$B$7,'Annual Reporting'!C60:AD60,16,FALSE)</f>
        <v>0</v>
      </c>
      <c r="AY44" s="11">
        <f>VLOOKUP('Start up budget'!$B$8,'Annual Reporting'!C60:AD60,16,FALSE)</f>
        <v>0</v>
      </c>
      <c r="AZ44" s="11">
        <f>VLOOKUP('Start up budget'!$B$9,'Annual Reporting'!C60:AD60,16,FALSE)</f>
        <v>0</v>
      </c>
      <c r="BA44" s="11">
        <f>VLOOKUP('Start up budget'!$B$10,'Annual Reporting'!C60:AD60,16,FALSE)</f>
        <v>0</v>
      </c>
      <c r="BB44" s="163">
        <f>VLOOKUP('Start up budget'!$B$11,'Annual Reporting'!C60:AD60,16,FALSE)</f>
        <v>0</v>
      </c>
      <c r="BC44" s="162">
        <f>VLOOKUP('Start up budget'!$B$6,'Annual Reporting'!C60:AD60,17,FALSE)</f>
        <v>0</v>
      </c>
      <c r="BD44" s="11">
        <f>VLOOKUP('Start up budget'!$B$7,'Annual Reporting'!C60:AD60,17,FALSE)</f>
        <v>0</v>
      </c>
      <c r="BE44" s="11">
        <f>VLOOKUP('Start up budget'!$B$8,'Annual Reporting'!C60:AD60,17,FALSE)</f>
        <v>0</v>
      </c>
      <c r="BF44" s="11">
        <f>VLOOKUP('Start up budget'!$B$9,'Annual Reporting'!C60:AD60,17,FALSE)</f>
        <v>0</v>
      </c>
      <c r="BG44" s="11">
        <f>VLOOKUP('Start up budget'!$B$10,'Annual Reporting'!C60:AD60,17,FALSE)</f>
        <v>0</v>
      </c>
      <c r="BH44" s="163">
        <f>VLOOKUP('Start up budget'!$B$11,'Annual Reporting'!C60:AD60,17,FALSE)</f>
        <v>0</v>
      </c>
      <c r="BI44" s="162">
        <f>VLOOKUP('Start up budget'!$B$6,'Annual Reporting'!C60:AD60,18,FALSE)</f>
        <v>0</v>
      </c>
      <c r="BJ44" s="11">
        <f>VLOOKUP('Start up budget'!$B$7,'Annual Reporting'!C60:AD60,18,FALSE)</f>
        <v>0</v>
      </c>
      <c r="BK44" s="11">
        <f>VLOOKUP('Start up budget'!$B$8,'Annual Reporting'!C60:AD60,18,FALSE)</f>
        <v>0</v>
      </c>
      <c r="BL44" s="11">
        <f>VLOOKUP('Start up budget'!$B$9,'Annual Reporting'!C60:AD60,18,FALSE)</f>
        <v>0</v>
      </c>
      <c r="BM44" s="11">
        <f>VLOOKUP('Start up budget'!$B$10,'Annual Reporting'!C60:AD60,18,FALSE)</f>
        <v>0</v>
      </c>
      <c r="BN44" s="163">
        <f>VLOOKUP('Start up budget'!$B$11,'Annual Reporting'!C60:AD60,18,FALSE)</f>
        <v>0</v>
      </c>
      <c r="BO44" s="162">
        <f>VLOOKUP('Start up budget'!$B$6,'Annual Reporting'!C60:AD60,21,FALSE)</f>
        <v>0</v>
      </c>
      <c r="BP44" s="11">
        <f>VLOOKUP('Start up budget'!$B$7,'Annual Reporting'!C60:AD60,21,FALSE)</f>
        <v>0</v>
      </c>
      <c r="BQ44" s="11">
        <f>VLOOKUP('Start up budget'!$B$8,'Annual Reporting'!C60:AD60,21,FALSE)</f>
        <v>0</v>
      </c>
      <c r="BR44" s="11">
        <f>VLOOKUP('Start up budget'!$B$9,'Annual Reporting'!C60:AD60,21,FALSE)</f>
        <v>0</v>
      </c>
      <c r="BS44" s="11">
        <f>VLOOKUP('Start up budget'!$B$10,'Annual Reporting'!C60:AD60,21,FALSE)</f>
        <v>0</v>
      </c>
      <c r="BT44" s="163">
        <f>VLOOKUP('Start up budget'!$B$11,'Annual Reporting'!C60:AD60,21,FALSE)</f>
        <v>0</v>
      </c>
      <c r="BU44" s="162">
        <f>VLOOKUP('Start up budget'!$B$6,'Annual Reporting'!C60:AD60,22,FALSE)</f>
        <v>0</v>
      </c>
      <c r="BV44" s="11">
        <f>VLOOKUP('Start up budget'!$B$7,'Annual Reporting'!C60:AD60,22,FALSE)</f>
        <v>0</v>
      </c>
      <c r="BW44" s="11">
        <f>VLOOKUP('Start up budget'!$B$8,'Annual Reporting'!C60:AD60,22,FALSE)</f>
        <v>0</v>
      </c>
      <c r="BX44" s="11">
        <f>VLOOKUP('Start up budget'!$B$9,'Annual Reporting'!C60:AD60,22,FALSE)</f>
        <v>0</v>
      </c>
      <c r="BY44" s="11">
        <f>VLOOKUP('Start up budget'!$B$10,'Annual Reporting'!C60:AD60,22,FALSE)</f>
        <v>0</v>
      </c>
      <c r="BZ44" s="163">
        <f>VLOOKUP('Start up budget'!$B$11,'Annual Reporting'!C60:AD60,22,FALSE)</f>
        <v>0</v>
      </c>
      <c r="CA44" s="11">
        <f>VLOOKUP('Start up budget'!$B$6,'Annual Reporting'!C60:AD60,23,FALSE)</f>
        <v>0</v>
      </c>
      <c r="CB44" s="11">
        <f>VLOOKUP('Start up budget'!$B$7,'Annual Reporting'!C60:AD60,23,FALSE)</f>
        <v>0</v>
      </c>
      <c r="CC44" s="11">
        <f>VLOOKUP('Start up budget'!$B$8,'Annual Reporting'!C60:AD60,23,FALSE)</f>
        <v>0</v>
      </c>
      <c r="CD44" s="11">
        <f>VLOOKUP('Start up budget'!$B$9,'Annual Reporting'!C60:AD60,23,FALSE)</f>
        <v>0</v>
      </c>
      <c r="CE44" s="11">
        <f>VLOOKUP('Start up budget'!$B$10,'Annual Reporting'!C60:AD60,23,FALSE)</f>
        <v>0</v>
      </c>
      <c r="CF44" s="163">
        <f>VLOOKUP('Start up budget'!$B$11,'Annual Reporting'!C60:AD60,23,FALSE)</f>
        <v>0</v>
      </c>
    </row>
    <row r="45" spans="1:84" x14ac:dyDescent="0.35">
      <c r="A45" s="162">
        <f>VLOOKUP('Start up budget'!$B$6,'Annual Reporting'!C61:AD61,2,FALSE)</f>
        <v>0</v>
      </c>
      <c r="B45" s="11">
        <f>VLOOKUP('Start up budget'!$B$7,'Annual Reporting'!C61:AD61,2,FALSE)</f>
        <v>0</v>
      </c>
      <c r="C45" s="11">
        <f>VLOOKUP('Start up budget'!$B$8,'Annual Reporting'!C61:AD61,2,FALSE)</f>
        <v>0</v>
      </c>
      <c r="D45" s="11">
        <f>VLOOKUP('Start up budget'!$B$9,'Annual Reporting'!C61:AD61,2,FALSE)</f>
        <v>0</v>
      </c>
      <c r="E45" s="11">
        <f>VLOOKUP('Start up budget'!$B$10,'Annual Reporting'!C61:AD61,2,FALSE)</f>
        <v>0</v>
      </c>
      <c r="F45" s="163">
        <f>VLOOKUP('Start up budget'!$B$11,'Annual Reporting'!C61:AD61,2,FALSE)</f>
        <v>0</v>
      </c>
      <c r="G45" s="162">
        <f>VLOOKUP('Start up budget'!$B$6,'Annual Reporting'!C61:AD61,3,FALSE)</f>
        <v>0</v>
      </c>
      <c r="H45" s="11">
        <f>VLOOKUP('Start up budget'!$B$7,'Annual Reporting'!C61:AD61,3,FALSE)</f>
        <v>0</v>
      </c>
      <c r="I45" s="11">
        <f>VLOOKUP('Start up budget'!$B$8,'Annual Reporting'!C61:AD61,3,FALSE)</f>
        <v>0</v>
      </c>
      <c r="J45" s="11">
        <f>VLOOKUP('Start up budget'!$B$9,'Annual Reporting'!C61:AD61,3,FALSE)</f>
        <v>0</v>
      </c>
      <c r="K45" s="11">
        <f>VLOOKUP('Start up budget'!$B$10,'Annual Reporting'!C61:AD61,3,FALSE)</f>
        <v>0</v>
      </c>
      <c r="L45" s="163">
        <f>VLOOKUP('Start up budget'!$B$11,'Annual Reporting'!C61:AD61,3,FALSE)</f>
        <v>0</v>
      </c>
      <c r="M45" s="162">
        <f>VLOOKUP('Start up budget'!$B$6,'Annual Reporting'!C61:AD61,6,FALSE)</f>
        <v>0</v>
      </c>
      <c r="N45" s="11">
        <f>VLOOKUP('Start up budget'!$B$7,'Annual Reporting'!C61:AD61,6,FALSE)</f>
        <v>0</v>
      </c>
      <c r="O45" s="11">
        <f>VLOOKUP('Start up budget'!$B$8,'Annual Reporting'!C61:AD61,6,FALSE)</f>
        <v>0</v>
      </c>
      <c r="P45" s="11">
        <f>VLOOKUP('Start up budget'!$B$9,'Annual Reporting'!C61:AD61,6,FALSE)</f>
        <v>0</v>
      </c>
      <c r="Q45" s="11">
        <f>VLOOKUP('Start up budget'!$B$10,'Annual Reporting'!C61:AD61,6,FALSE)</f>
        <v>0</v>
      </c>
      <c r="R45" s="163">
        <f>VLOOKUP('Start up budget'!$B$11,'Annual Reporting'!C61:AD61,6,FALSE)</f>
        <v>0</v>
      </c>
      <c r="S45" s="162">
        <f>VLOOKUP('Start up budget'!$B$6,'Annual Reporting'!C61:AD61,7,FALSE)</f>
        <v>0</v>
      </c>
      <c r="T45" s="11">
        <f>VLOOKUP('Start up budget'!$B$7,'Annual Reporting'!C61:AD61,7,FALSE)</f>
        <v>0</v>
      </c>
      <c r="U45" s="11">
        <f>VLOOKUP('Start up budget'!$B$8,'Annual Reporting'!C61:AD61,7,FALSE)</f>
        <v>0</v>
      </c>
      <c r="V45" s="11">
        <f>VLOOKUP('Start up budget'!$B$9,'Annual Reporting'!C61:AD61,7,FALSE)</f>
        <v>0</v>
      </c>
      <c r="W45" s="11">
        <f>VLOOKUP('Start up budget'!$B$10,'Annual Reporting'!C61:AD61,7,FALSE)</f>
        <v>0</v>
      </c>
      <c r="X45" s="163">
        <f>VLOOKUP('Start up budget'!$B$11,'Annual Reporting'!C61:AD61,7,FALSE)</f>
        <v>0</v>
      </c>
      <c r="Y45" s="162">
        <f>VLOOKUP('Start up budget'!$B$6,'Annual Reporting'!C61:AD61,8,FALSE)</f>
        <v>0</v>
      </c>
      <c r="Z45" s="11">
        <f>VLOOKUP('Start up budget'!$B$7,'Annual Reporting'!C61:AD61,8,FALSE)</f>
        <v>0</v>
      </c>
      <c r="AA45" s="11">
        <f>VLOOKUP('Start up budget'!$B$8,'Annual Reporting'!C61:AD61,8,FALSE)</f>
        <v>0</v>
      </c>
      <c r="AB45" s="11">
        <f>VLOOKUP('Start up budget'!$B$9,'Annual Reporting'!C61:AD61,8,FALSE)</f>
        <v>0</v>
      </c>
      <c r="AC45" s="11">
        <f>VLOOKUP('Start up budget'!$B$10,'Annual Reporting'!C61:AD61,8,FALSE)</f>
        <v>0</v>
      </c>
      <c r="AD45" s="163">
        <f>VLOOKUP('Start up budget'!$B$11,'Annual Reporting'!C61:AD61,8,FALSE)</f>
        <v>0</v>
      </c>
      <c r="AE45" s="162">
        <f>VLOOKUP('Start up budget'!$B$6,'Annual Reporting'!C61:AD61,11,FALSE)</f>
        <v>0</v>
      </c>
      <c r="AF45" s="11">
        <f>VLOOKUP('Start up budget'!$B$7,'Annual Reporting'!C61:AD61,11,FALSE)</f>
        <v>0</v>
      </c>
      <c r="AG45" s="11">
        <f>VLOOKUP('Start up budget'!$B$8,'Annual Reporting'!C61:AD61,11,FALSE)</f>
        <v>0</v>
      </c>
      <c r="AH45" s="11">
        <f>VLOOKUP('Start up budget'!$B$9,'Annual Reporting'!C61:AD61,11,FALSE)</f>
        <v>0</v>
      </c>
      <c r="AI45" s="11">
        <f>VLOOKUP('Start up budget'!$B$10,'Annual Reporting'!C61:AD61,11,FALSE)</f>
        <v>0</v>
      </c>
      <c r="AJ45" s="163">
        <f>VLOOKUP('Start up budget'!$B$11,'Annual Reporting'!C61:AD61,11,FALSE)</f>
        <v>0</v>
      </c>
      <c r="AK45" s="162">
        <f>VLOOKUP('Start up budget'!$B$6,'Annual Reporting'!C61:AD61,12,FALSE)</f>
        <v>0</v>
      </c>
      <c r="AL45" s="11">
        <f>VLOOKUP('Start up budget'!$B$7,'Annual Reporting'!C61:AD61,12,FALSE)</f>
        <v>0</v>
      </c>
      <c r="AM45" s="11">
        <f>VLOOKUP('Start up budget'!$B$8,'Annual Reporting'!C61:AD61,12,FALSE)</f>
        <v>0</v>
      </c>
      <c r="AN45" s="11">
        <f>VLOOKUP('Start up budget'!$B$9,'Annual Reporting'!C61:AD61,12,FALSE)</f>
        <v>0</v>
      </c>
      <c r="AO45" s="11">
        <f>VLOOKUP('Start up budget'!$B$10,'Annual Reporting'!C61:AD61,12,FALSE)</f>
        <v>0</v>
      </c>
      <c r="AP45" s="163">
        <f>VLOOKUP('Start up budget'!$B$11,'Annual Reporting'!C61:AD61,12,FALSE)</f>
        <v>0</v>
      </c>
      <c r="AQ45" s="162">
        <f>VLOOKUP('Start up budget'!$B$6,'Annual Reporting'!C61:AD61,13,FALSE)</f>
        <v>0</v>
      </c>
      <c r="AR45" s="11">
        <f>VLOOKUP('Start up budget'!$B$7,'Annual Reporting'!C61:AD61,13,FALSE)</f>
        <v>0</v>
      </c>
      <c r="AS45" s="11">
        <f>VLOOKUP('Start up budget'!$B$8,'Annual Reporting'!C61:AD61,13,FALSE)</f>
        <v>0</v>
      </c>
      <c r="AT45" s="11">
        <f>VLOOKUP('Start up budget'!$B$9,'Annual Reporting'!C61:AD61,13,FALSE)</f>
        <v>0</v>
      </c>
      <c r="AU45" s="11">
        <f>VLOOKUP('Start up budget'!$B$10,'Annual Reporting'!C61:AD61,13,FALSE)</f>
        <v>0</v>
      </c>
      <c r="AV45" s="163">
        <f>VLOOKUP('Start up budget'!$B$11,'Annual Reporting'!C61:AD61,13,FALSE)</f>
        <v>0</v>
      </c>
      <c r="AW45" s="162">
        <f>VLOOKUP('Start up budget'!$B$6,'Annual Reporting'!C61:AD61,16,FALSE)</f>
        <v>0</v>
      </c>
      <c r="AX45" s="11">
        <f>VLOOKUP('Start up budget'!$B$7,'Annual Reporting'!C61:AD61,16,FALSE)</f>
        <v>0</v>
      </c>
      <c r="AY45" s="11">
        <f>VLOOKUP('Start up budget'!$B$8,'Annual Reporting'!C61:AD61,16,FALSE)</f>
        <v>0</v>
      </c>
      <c r="AZ45" s="11">
        <f>VLOOKUP('Start up budget'!$B$9,'Annual Reporting'!C61:AD61,16,FALSE)</f>
        <v>0</v>
      </c>
      <c r="BA45" s="11">
        <f>VLOOKUP('Start up budget'!$B$10,'Annual Reporting'!C61:AD61,16,FALSE)</f>
        <v>0</v>
      </c>
      <c r="BB45" s="163">
        <f>VLOOKUP('Start up budget'!$B$11,'Annual Reporting'!C61:AD61,16,FALSE)</f>
        <v>0</v>
      </c>
      <c r="BC45" s="162">
        <f>VLOOKUP('Start up budget'!$B$6,'Annual Reporting'!C61:AD61,17,FALSE)</f>
        <v>0</v>
      </c>
      <c r="BD45" s="11">
        <f>VLOOKUP('Start up budget'!$B$7,'Annual Reporting'!C61:AD61,17,FALSE)</f>
        <v>0</v>
      </c>
      <c r="BE45" s="11">
        <f>VLOOKUP('Start up budget'!$B$8,'Annual Reporting'!C61:AD61,17,FALSE)</f>
        <v>0</v>
      </c>
      <c r="BF45" s="11">
        <f>VLOOKUP('Start up budget'!$B$9,'Annual Reporting'!C61:AD61,17,FALSE)</f>
        <v>0</v>
      </c>
      <c r="BG45" s="11">
        <f>VLOOKUP('Start up budget'!$B$10,'Annual Reporting'!C61:AD61,17,FALSE)</f>
        <v>0</v>
      </c>
      <c r="BH45" s="163">
        <f>VLOOKUP('Start up budget'!$B$11,'Annual Reporting'!C61:AD61,17,FALSE)</f>
        <v>0</v>
      </c>
      <c r="BI45" s="162">
        <f>VLOOKUP('Start up budget'!$B$6,'Annual Reporting'!C61:AD61,18,FALSE)</f>
        <v>0</v>
      </c>
      <c r="BJ45" s="11">
        <f>VLOOKUP('Start up budget'!$B$7,'Annual Reporting'!C61:AD61,18,FALSE)</f>
        <v>0</v>
      </c>
      <c r="BK45" s="11">
        <f>VLOOKUP('Start up budget'!$B$8,'Annual Reporting'!C61:AD61,18,FALSE)</f>
        <v>0</v>
      </c>
      <c r="BL45" s="11">
        <f>VLOOKUP('Start up budget'!$B$9,'Annual Reporting'!C61:AD61,18,FALSE)</f>
        <v>0</v>
      </c>
      <c r="BM45" s="11">
        <f>VLOOKUP('Start up budget'!$B$10,'Annual Reporting'!C61:AD61,18,FALSE)</f>
        <v>0</v>
      </c>
      <c r="BN45" s="163">
        <f>VLOOKUP('Start up budget'!$B$11,'Annual Reporting'!C61:AD61,18,FALSE)</f>
        <v>0</v>
      </c>
      <c r="BO45" s="162">
        <f>VLOOKUP('Start up budget'!$B$6,'Annual Reporting'!C61:AD61,21,FALSE)</f>
        <v>0</v>
      </c>
      <c r="BP45" s="11">
        <f>VLOOKUP('Start up budget'!$B$7,'Annual Reporting'!C61:AD61,21,FALSE)</f>
        <v>0</v>
      </c>
      <c r="BQ45" s="11">
        <f>VLOOKUP('Start up budget'!$B$8,'Annual Reporting'!C61:AD61,21,FALSE)</f>
        <v>0</v>
      </c>
      <c r="BR45" s="11">
        <f>VLOOKUP('Start up budget'!$B$9,'Annual Reporting'!C61:AD61,21,FALSE)</f>
        <v>0</v>
      </c>
      <c r="BS45" s="11">
        <f>VLOOKUP('Start up budget'!$B$10,'Annual Reporting'!C61:AD61,21,FALSE)</f>
        <v>0</v>
      </c>
      <c r="BT45" s="163">
        <f>VLOOKUP('Start up budget'!$B$11,'Annual Reporting'!C61:AD61,21,FALSE)</f>
        <v>0</v>
      </c>
      <c r="BU45" s="162">
        <f>VLOOKUP('Start up budget'!$B$6,'Annual Reporting'!C61:AD61,22,FALSE)</f>
        <v>0</v>
      </c>
      <c r="BV45" s="11">
        <f>VLOOKUP('Start up budget'!$B$7,'Annual Reporting'!C61:AD61,22,FALSE)</f>
        <v>0</v>
      </c>
      <c r="BW45" s="11">
        <f>VLOOKUP('Start up budget'!$B$8,'Annual Reporting'!C61:AD61,22,FALSE)</f>
        <v>0</v>
      </c>
      <c r="BX45" s="11">
        <f>VLOOKUP('Start up budget'!$B$9,'Annual Reporting'!C61:AD61,22,FALSE)</f>
        <v>0</v>
      </c>
      <c r="BY45" s="11">
        <f>VLOOKUP('Start up budget'!$B$10,'Annual Reporting'!C61:AD61,22,FALSE)</f>
        <v>0</v>
      </c>
      <c r="BZ45" s="163">
        <f>VLOOKUP('Start up budget'!$B$11,'Annual Reporting'!C61:AD61,22,FALSE)</f>
        <v>0</v>
      </c>
      <c r="CA45" s="11">
        <f>VLOOKUP('Start up budget'!$B$6,'Annual Reporting'!C61:AD61,23,FALSE)</f>
        <v>0</v>
      </c>
      <c r="CB45" s="11">
        <f>VLOOKUP('Start up budget'!$B$7,'Annual Reporting'!C61:AD61,23,FALSE)</f>
        <v>0</v>
      </c>
      <c r="CC45" s="11">
        <f>VLOOKUP('Start up budget'!$B$8,'Annual Reporting'!C61:AD61,23,FALSE)</f>
        <v>0</v>
      </c>
      <c r="CD45" s="11">
        <f>VLOOKUP('Start up budget'!$B$9,'Annual Reporting'!C61:AD61,23,FALSE)</f>
        <v>0</v>
      </c>
      <c r="CE45" s="11">
        <f>VLOOKUP('Start up budget'!$B$10,'Annual Reporting'!C61:AD61,23,FALSE)</f>
        <v>0</v>
      </c>
      <c r="CF45" s="163">
        <f>VLOOKUP('Start up budget'!$B$11,'Annual Reporting'!C61:AD61,23,FALSE)</f>
        <v>0</v>
      </c>
    </row>
    <row r="46" spans="1:84" x14ac:dyDescent="0.35">
      <c r="A46" s="162">
        <f>VLOOKUP('Start up budget'!$B$6,'Annual Reporting'!C62:AD62,2,FALSE)</f>
        <v>0</v>
      </c>
      <c r="B46" s="11">
        <f>VLOOKUP('Start up budget'!$B$7,'Annual Reporting'!C62:AD62,2,FALSE)</f>
        <v>0</v>
      </c>
      <c r="C46" s="11">
        <f>VLOOKUP('Start up budget'!$B$8,'Annual Reporting'!C62:AD62,2,FALSE)</f>
        <v>0</v>
      </c>
      <c r="D46" s="11">
        <f>VLOOKUP('Start up budget'!$B$9,'Annual Reporting'!C62:AD62,2,FALSE)</f>
        <v>0</v>
      </c>
      <c r="E46" s="11">
        <f>VLOOKUP('Start up budget'!$B$10,'Annual Reporting'!C62:AD62,2,FALSE)</f>
        <v>0</v>
      </c>
      <c r="F46" s="163">
        <f>VLOOKUP('Start up budget'!$B$11,'Annual Reporting'!C62:AD62,2,FALSE)</f>
        <v>0</v>
      </c>
      <c r="G46" s="162">
        <f>VLOOKUP('Start up budget'!$B$6,'Annual Reporting'!C62:AD62,3,FALSE)</f>
        <v>0</v>
      </c>
      <c r="H46" s="11">
        <f>VLOOKUP('Start up budget'!$B$7,'Annual Reporting'!C62:AD62,3,FALSE)</f>
        <v>0</v>
      </c>
      <c r="I46" s="11">
        <f>VLOOKUP('Start up budget'!$B$8,'Annual Reporting'!C62:AD62,3,FALSE)</f>
        <v>0</v>
      </c>
      <c r="J46" s="11">
        <f>VLOOKUP('Start up budget'!$B$9,'Annual Reporting'!C62:AD62,3,FALSE)</f>
        <v>0</v>
      </c>
      <c r="K46" s="11">
        <f>VLOOKUP('Start up budget'!$B$10,'Annual Reporting'!C62:AD62,3,FALSE)</f>
        <v>0</v>
      </c>
      <c r="L46" s="163">
        <f>VLOOKUP('Start up budget'!$B$11,'Annual Reporting'!C62:AD62,3,FALSE)</f>
        <v>0</v>
      </c>
      <c r="M46" s="162">
        <f>VLOOKUP('Start up budget'!$B$6,'Annual Reporting'!C62:AD62,6,FALSE)</f>
        <v>0</v>
      </c>
      <c r="N46" s="11">
        <f>VLOOKUP('Start up budget'!$B$7,'Annual Reporting'!C62:AD62,6,FALSE)</f>
        <v>0</v>
      </c>
      <c r="O46" s="11">
        <f>VLOOKUP('Start up budget'!$B$8,'Annual Reporting'!C62:AD62,6,FALSE)</f>
        <v>0</v>
      </c>
      <c r="P46" s="11">
        <f>VLOOKUP('Start up budget'!$B$9,'Annual Reporting'!C62:AD62,6,FALSE)</f>
        <v>0</v>
      </c>
      <c r="Q46" s="11">
        <f>VLOOKUP('Start up budget'!$B$10,'Annual Reporting'!C62:AD62,6,FALSE)</f>
        <v>0</v>
      </c>
      <c r="R46" s="163">
        <f>VLOOKUP('Start up budget'!$B$11,'Annual Reporting'!C62:AD62,6,FALSE)</f>
        <v>0</v>
      </c>
      <c r="S46" s="162">
        <f>VLOOKUP('Start up budget'!$B$6,'Annual Reporting'!C62:AD62,7,FALSE)</f>
        <v>0</v>
      </c>
      <c r="T46" s="11">
        <f>VLOOKUP('Start up budget'!$B$7,'Annual Reporting'!C62:AD62,7,FALSE)</f>
        <v>0</v>
      </c>
      <c r="U46" s="11">
        <f>VLOOKUP('Start up budget'!$B$8,'Annual Reporting'!C62:AD62,7,FALSE)</f>
        <v>0</v>
      </c>
      <c r="V46" s="11">
        <f>VLOOKUP('Start up budget'!$B$9,'Annual Reporting'!C62:AD62,7,FALSE)</f>
        <v>0</v>
      </c>
      <c r="W46" s="11">
        <f>VLOOKUP('Start up budget'!$B$10,'Annual Reporting'!C62:AD62,7,FALSE)</f>
        <v>0</v>
      </c>
      <c r="X46" s="163">
        <f>VLOOKUP('Start up budget'!$B$11,'Annual Reporting'!C62:AD62,7,FALSE)</f>
        <v>0</v>
      </c>
      <c r="Y46" s="162">
        <f>VLOOKUP('Start up budget'!$B$6,'Annual Reporting'!C62:AD62,8,FALSE)</f>
        <v>0</v>
      </c>
      <c r="Z46" s="11">
        <f>VLOOKUP('Start up budget'!$B$7,'Annual Reporting'!C62:AD62,8,FALSE)</f>
        <v>0</v>
      </c>
      <c r="AA46" s="11">
        <f>VLOOKUP('Start up budget'!$B$8,'Annual Reporting'!C62:AD62,8,FALSE)</f>
        <v>0</v>
      </c>
      <c r="AB46" s="11">
        <f>VLOOKUP('Start up budget'!$B$9,'Annual Reporting'!C62:AD62,8,FALSE)</f>
        <v>0</v>
      </c>
      <c r="AC46" s="11">
        <f>VLOOKUP('Start up budget'!$B$10,'Annual Reporting'!C62:AD62,8,FALSE)</f>
        <v>0</v>
      </c>
      <c r="AD46" s="163">
        <f>VLOOKUP('Start up budget'!$B$11,'Annual Reporting'!C62:AD62,8,FALSE)</f>
        <v>0</v>
      </c>
      <c r="AE46" s="162">
        <f>VLOOKUP('Start up budget'!$B$6,'Annual Reporting'!C62:AD62,11,FALSE)</f>
        <v>0</v>
      </c>
      <c r="AF46" s="11">
        <f>VLOOKUP('Start up budget'!$B$7,'Annual Reporting'!C62:AD62,11,FALSE)</f>
        <v>0</v>
      </c>
      <c r="AG46" s="11">
        <f>VLOOKUP('Start up budget'!$B$8,'Annual Reporting'!C62:AD62,11,FALSE)</f>
        <v>0</v>
      </c>
      <c r="AH46" s="11">
        <f>VLOOKUP('Start up budget'!$B$9,'Annual Reporting'!C62:AD62,11,FALSE)</f>
        <v>0</v>
      </c>
      <c r="AI46" s="11">
        <f>VLOOKUP('Start up budget'!$B$10,'Annual Reporting'!C62:AD62,11,FALSE)</f>
        <v>0</v>
      </c>
      <c r="AJ46" s="163">
        <f>VLOOKUP('Start up budget'!$B$11,'Annual Reporting'!C62:AD62,11,FALSE)</f>
        <v>0</v>
      </c>
      <c r="AK46" s="162">
        <f>VLOOKUP('Start up budget'!$B$6,'Annual Reporting'!C62:AD62,12,FALSE)</f>
        <v>0</v>
      </c>
      <c r="AL46" s="11">
        <f>VLOOKUP('Start up budget'!$B$7,'Annual Reporting'!C62:AD62,12,FALSE)</f>
        <v>0</v>
      </c>
      <c r="AM46" s="11">
        <f>VLOOKUP('Start up budget'!$B$8,'Annual Reporting'!C62:AD62,12,FALSE)</f>
        <v>0</v>
      </c>
      <c r="AN46" s="11">
        <f>VLOOKUP('Start up budget'!$B$9,'Annual Reporting'!C62:AD62,12,FALSE)</f>
        <v>0</v>
      </c>
      <c r="AO46" s="11">
        <f>VLOOKUP('Start up budget'!$B$10,'Annual Reporting'!C62:AD62,12,FALSE)</f>
        <v>0</v>
      </c>
      <c r="AP46" s="163">
        <f>VLOOKUP('Start up budget'!$B$11,'Annual Reporting'!C62:AD62,12,FALSE)</f>
        <v>0</v>
      </c>
      <c r="AQ46" s="162">
        <f>VLOOKUP('Start up budget'!$B$6,'Annual Reporting'!C62:AD62,13,FALSE)</f>
        <v>0</v>
      </c>
      <c r="AR46" s="11">
        <f>VLOOKUP('Start up budget'!$B$7,'Annual Reporting'!C62:AD62,13,FALSE)</f>
        <v>0</v>
      </c>
      <c r="AS46" s="11">
        <f>VLOOKUP('Start up budget'!$B$8,'Annual Reporting'!C62:AD62,13,FALSE)</f>
        <v>0</v>
      </c>
      <c r="AT46" s="11">
        <f>VLOOKUP('Start up budget'!$B$9,'Annual Reporting'!C62:AD62,13,FALSE)</f>
        <v>0</v>
      </c>
      <c r="AU46" s="11">
        <f>VLOOKUP('Start up budget'!$B$10,'Annual Reporting'!C62:AD62,13,FALSE)</f>
        <v>0</v>
      </c>
      <c r="AV46" s="163">
        <f>VLOOKUP('Start up budget'!$B$11,'Annual Reporting'!C62:AD62,13,FALSE)</f>
        <v>0</v>
      </c>
      <c r="AW46" s="162">
        <f>VLOOKUP('Start up budget'!$B$6,'Annual Reporting'!C62:AD62,16,FALSE)</f>
        <v>0</v>
      </c>
      <c r="AX46" s="11">
        <f>VLOOKUP('Start up budget'!$B$7,'Annual Reporting'!C62:AD62,16,FALSE)</f>
        <v>0</v>
      </c>
      <c r="AY46" s="11">
        <f>VLOOKUP('Start up budget'!$B$8,'Annual Reporting'!C62:AD62,16,FALSE)</f>
        <v>0</v>
      </c>
      <c r="AZ46" s="11">
        <f>VLOOKUP('Start up budget'!$B$9,'Annual Reporting'!C62:AD62,16,FALSE)</f>
        <v>0</v>
      </c>
      <c r="BA46" s="11">
        <f>VLOOKUP('Start up budget'!$B$10,'Annual Reporting'!C62:AD62,16,FALSE)</f>
        <v>0</v>
      </c>
      <c r="BB46" s="163">
        <f>VLOOKUP('Start up budget'!$B$11,'Annual Reporting'!C62:AD62,16,FALSE)</f>
        <v>0</v>
      </c>
      <c r="BC46" s="162">
        <f>VLOOKUP('Start up budget'!$B$6,'Annual Reporting'!C62:AD62,17,FALSE)</f>
        <v>0</v>
      </c>
      <c r="BD46" s="11">
        <f>VLOOKUP('Start up budget'!$B$7,'Annual Reporting'!C62:AD62,17,FALSE)</f>
        <v>0</v>
      </c>
      <c r="BE46" s="11">
        <f>VLOOKUP('Start up budget'!$B$8,'Annual Reporting'!C62:AD62,17,FALSE)</f>
        <v>0</v>
      </c>
      <c r="BF46" s="11">
        <f>VLOOKUP('Start up budget'!$B$9,'Annual Reporting'!C62:AD62,17,FALSE)</f>
        <v>0</v>
      </c>
      <c r="BG46" s="11">
        <f>VLOOKUP('Start up budget'!$B$10,'Annual Reporting'!C62:AD62,17,FALSE)</f>
        <v>0</v>
      </c>
      <c r="BH46" s="163">
        <f>VLOOKUP('Start up budget'!$B$11,'Annual Reporting'!C62:AD62,17,FALSE)</f>
        <v>0</v>
      </c>
      <c r="BI46" s="162">
        <f>VLOOKUP('Start up budget'!$B$6,'Annual Reporting'!C62:AD62,18,FALSE)</f>
        <v>0</v>
      </c>
      <c r="BJ46" s="11">
        <f>VLOOKUP('Start up budget'!$B$7,'Annual Reporting'!C62:AD62,18,FALSE)</f>
        <v>0</v>
      </c>
      <c r="BK46" s="11">
        <f>VLOOKUP('Start up budget'!$B$8,'Annual Reporting'!C62:AD62,18,FALSE)</f>
        <v>0</v>
      </c>
      <c r="BL46" s="11">
        <f>VLOOKUP('Start up budget'!$B$9,'Annual Reporting'!C62:AD62,18,FALSE)</f>
        <v>0</v>
      </c>
      <c r="BM46" s="11">
        <f>VLOOKUP('Start up budget'!$B$10,'Annual Reporting'!C62:AD62,18,FALSE)</f>
        <v>0</v>
      </c>
      <c r="BN46" s="163">
        <f>VLOOKUP('Start up budget'!$B$11,'Annual Reporting'!C62:AD62,18,FALSE)</f>
        <v>0</v>
      </c>
      <c r="BO46" s="162">
        <f>VLOOKUP('Start up budget'!$B$6,'Annual Reporting'!C62:AD62,21,FALSE)</f>
        <v>0</v>
      </c>
      <c r="BP46" s="11">
        <f>VLOOKUP('Start up budget'!$B$7,'Annual Reporting'!C62:AD62,21,FALSE)</f>
        <v>0</v>
      </c>
      <c r="BQ46" s="11">
        <f>VLOOKUP('Start up budget'!$B$8,'Annual Reporting'!C62:AD62,21,FALSE)</f>
        <v>0</v>
      </c>
      <c r="BR46" s="11">
        <f>VLOOKUP('Start up budget'!$B$9,'Annual Reporting'!C62:AD62,21,FALSE)</f>
        <v>0</v>
      </c>
      <c r="BS46" s="11">
        <f>VLOOKUP('Start up budget'!$B$10,'Annual Reporting'!C62:AD62,21,FALSE)</f>
        <v>0</v>
      </c>
      <c r="BT46" s="163">
        <f>VLOOKUP('Start up budget'!$B$11,'Annual Reporting'!C62:AD62,21,FALSE)</f>
        <v>0</v>
      </c>
      <c r="BU46" s="162">
        <f>VLOOKUP('Start up budget'!$B$6,'Annual Reporting'!C62:AD62,22,FALSE)</f>
        <v>0</v>
      </c>
      <c r="BV46" s="11">
        <f>VLOOKUP('Start up budget'!$B$7,'Annual Reporting'!C62:AD62,22,FALSE)</f>
        <v>0</v>
      </c>
      <c r="BW46" s="11">
        <f>VLOOKUP('Start up budget'!$B$8,'Annual Reporting'!C62:AD62,22,FALSE)</f>
        <v>0</v>
      </c>
      <c r="BX46" s="11">
        <f>VLOOKUP('Start up budget'!$B$9,'Annual Reporting'!C62:AD62,22,FALSE)</f>
        <v>0</v>
      </c>
      <c r="BY46" s="11">
        <f>VLOOKUP('Start up budget'!$B$10,'Annual Reporting'!C62:AD62,22,FALSE)</f>
        <v>0</v>
      </c>
      <c r="BZ46" s="163">
        <f>VLOOKUP('Start up budget'!$B$11,'Annual Reporting'!C62:AD62,22,FALSE)</f>
        <v>0</v>
      </c>
      <c r="CA46" s="11">
        <f>VLOOKUP('Start up budget'!$B$6,'Annual Reporting'!C62:AD62,23,FALSE)</f>
        <v>0</v>
      </c>
      <c r="CB46" s="11">
        <f>VLOOKUP('Start up budget'!$B$7,'Annual Reporting'!C62:AD62,23,FALSE)</f>
        <v>0</v>
      </c>
      <c r="CC46" s="11">
        <f>VLOOKUP('Start up budget'!$B$8,'Annual Reporting'!C62:AD62,23,FALSE)</f>
        <v>0</v>
      </c>
      <c r="CD46" s="11">
        <f>VLOOKUP('Start up budget'!$B$9,'Annual Reporting'!C62:AD62,23,FALSE)</f>
        <v>0</v>
      </c>
      <c r="CE46" s="11">
        <f>VLOOKUP('Start up budget'!$B$10,'Annual Reporting'!C62:AD62,23,FALSE)</f>
        <v>0</v>
      </c>
      <c r="CF46" s="163">
        <f>VLOOKUP('Start up budget'!$B$11,'Annual Reporting'!C62:AD62,23,FALSE)</f>
        <v>0</v>
      </c>
    </row>
    <row r="47" spans="1:84" x14ac:dyDescent="0.35">
      <c r="A47" s="162">
        <f>VLOOKUP('Start up budget'!$B$6,'Annual Reporting'!C63:AD63,2,FALSE)</f>
        <v>0</v>
      </c>
      <c r="B47" s="11">
        <f>VLOOKUP('Start up budget'!$B$7,'Annual Reporting'!C63:AD63,2,FALSE)</f>
        <v>0</v>
      </c>
      <c r="C47" s="11">
        <f>VLOOKUP('Start up budget'!$B$8,'Annual Reporting'!C63:AD63,2,FALSE)</f>
        <v>0</v>
      </c>
      <c r="D47" s="11">
        <f>VLOOKUP('Start up budget'!$B$9,'Annual Reporting'!C63:AD63,2,FALSE)</f>
        <v>0</v>
      </c>
      <c r="E47" s="11">
        <f>VLOOKUP('Start up budget'!$B$10,'Annual Reporting'!C63:AD63,2,FALSE)</f>
        <v>0</v>
      </c>
      <c r="F47" s="163">
        <f>VLOOKUP('Start up budget'!$B$11,'Annual Reporting'!C63:AD63,2,FALSE)</f>
        <v>0</v>
      </c>
      <c r="G47" s="162">
        <f>VLOOKUP('Start up budget'!$B$6,'Annual Reporting'!C63:AD63,3,FALSE)</f>
        <v>0</v>
      </c>
      <c r="H47" s="11">
        <f>VLOOKUP('Start up budget'!$B$7,'Annual Reporting'!C63:AD63,3,FALSE)</f>
        <v>0</v>
      </c>
      <c r="I47" s="11">
        <f>VLOOKUP('Start up budget'!$B$8,'Annual Reporting'!C63:AD63,3,FALSE)</f>
        <v>0</v>
      </c>
      <c r="J47" s="11">
        <f>VLOOKUP('Start up budget'!$B$9,'Annual Reporting'!C63:AD63,3,FALSE)</f>
        <v>0</v>
      </c>
      <c r="K47" s="11">
        <f>VLOOKUP('Start up budget'!$B$10,'Annual Reporting'!C63:AD63,3,FALSE)</f>
        <v>0</v>
      </c>
      <c r="L47" s="163">
        <f>VLOOKUP('Start up budget'!$B$11,'Annual Reporting'!C63:AD63,3,FALSE)</f>
        <v>0</v>
      </c>
      <c r="M47" s="162">
        <f>VLOOKUP('Start up budget'!$B$6,'Annual Reporting'!C63:AD63,6,FALSE)</f>
        <v>0</v>
      </c>
      <c r="N47" s="11">
        <f>VLOOKUP('Start up budget'!$B$7,'Annual Reporting'!C63:AD63,6,FALSE)</f>
        <v>0</v>
      </c>
      <c r="O47" s="11">
        <f>VLOOKUP('Start up budget'!$B$8,'Annual Reporting'!C63:AD63,6,FALSE)</f>
        <v>0</v>
      </c>
      <c r="P47" s="11">
        <f>VLOOKUP('Start up budget'!$B$9,'Annual Reporting'!C63:AD63,6,FALSE)</f>
        <v>0</v>
      </c>
      <c r="Q47" s="11">
        <f>VLOOKUP('Start up budget'!$B$10,'Annual Reporting'!C63:AD63,6,FALSE)</f>
        <v>0</v>
      </c>
      <c r="R47" s="163">
        <f>VLOOKUP('Start up budget'!$B$11,'Annual Reporting'!C63:AD63,6,FALSE)</f>
        <v>0</v>
      </c>
      <c r="S47" s="162">
        <f>VLOOKUP('Start up budget'!$B$6,'Annual Reporting'!C63:AD63,7,FALSE)</f>
        <v>0</v>
      </c>
      <c r="T47" s="11">
        <f>VLOOKUP('Start up budget'!$B$7,'Annual Reporting'!C63:AD63,7,FALSE)</f>
        <v>0</v>
      </c>
      <c r="U47" s="11">
        <f>VLOOKUP('Start up budget'!$B$8,'Annual Reporting'!C63:AD63,7,FALSE)</f>
        <v>0</v>
      </c>
      <c r="V47" s="11">
        <f>VLOOKUP('Start up budget'!$B$9,'Annual Reporting'!C63:AD63,7,FALSE)</f>
        <v>0</v>
      </c>
      <c r="W47" s="11">
        <f>VLOOKUP('Start up budget'!$B$10,'Annual Reporting'!C63:AD63,7,FALSE)</f>
        <v>0</v>
      </c>
      <c r="X47" s="163">
        <f>VLOOKUP('Start up budget'!$B$11,'Annual Reporting'!C63:AD63,7,FALSE)</f>
        <v>0</v>
      </c>
      <c r="Y47" s="162">
        <f>VLOOKUP('Start up budget'!$B$6,'Annual Reporting'!C63:AD63,8,FALSE)</f>
        <v>0</v>
      </c>
      <c r="Z47" s="11">
        <f>VLOOKUP('Start up budget'!$B$7,'Annual Reporting'!C63:AD63,8,FALSE)</f>
        <v>0</v>
      </c>
      <c r="AA47" s="11">
        <f>VLOOKUP('Start up budget'!$B$8,'Annual Reporting'!C63:AD63,8,FALSE)</f>
        <v>0</v>
      </c>
      <c r="AB47" s="11">
        <f>VLOOKUP('Start up budget'!$B$9,'Annual Reporting'!C63:AD63,8,FALSE)</f>
        <v>0</v>
      </c>
      <c r="AC47" s="11">
        <f>VLOOKUP('Start up budget'!$B$10,'Annual Reporting'!C63:AD63,8,FALSE)</f>
        <v>0</v>
      </c>
      <c r="AD47" s="163">
        <f>VLOOKUP('Start up budget'!$B$11,'Annual Reporting'!C63:AD63,8,FALSE)</f>
        <v>0</v>
      </c>
      <c r="AE47" s="162">
        <f>VLOOKUP('Start up budget'!$B$6,'Annual Reporting'!C63:AD63,11,FALSE)</f>
        <v>0</v>
      </c>
      <c r="AF47" s="11">
        <f>VLOOKUP('Start up budget'!$B$7,'Annual Reporting'!C63:AD63,11,FALSE)</f>
        <v>0</v>
      </c>
      <c r="AG47" s="11">
        <f>VLOOKUP('Start up budget'!$B$8,'Annual Reporting'!C63:AD63,11,FALSE)</f>
        <v>0</v>
      </c>
      <c r="AH47" s="11">
        <f>VLOOKUP('Start up budget'!$B$9,'Annual Reporting'!C63:AD63,11,FALSE)</f>
        <v>0</v>
      </c>
      <c r="AI47" s="11">
        <f>VLOOKUP('Start up budget'!$B$10,'Annual Reporting'!C63:AD63,11,FALSE)</f>
        <v>0</v>
      </c>
      <c r="AJ47" s="163">
        <f>VLOOKUP('Start up budget'!$B$11,'Annual Reporting'!C63:AD63,11,FALSE)</f>
        <v>0</v>
      </c>
      <c r="AK47" s="162">
        <f>VLOOKUP('Start up budget'!$B$6,'Annual Reporting'!C63:AD63,12,FALSE)</f>
        <v>0</v>
      </c>
      <c r="AL47" s="11">
        <f>VLOOKUP('Start up budget'!$B$7,'Annual Reporting'!C63:AD63,12,FALSE)</f>
        <v>0</v>
      </c>
      <c r="AM47" s="11">
        <f>VLOOKUP('Start up budget'!$B$8,'Annual Reporting'!C63:AD63,12,FALSE)</f>
        <v>0</v>
      </c>
      <c r="AN47" s="11">
        <f>VLOOKUP('Start up budget'!$B$9,'Annual Reporting'!C63:AD63,12,FALSE)</f>
        <v>0</v>
      </c>
      <c r="AO47" s="11">
        <f>VLOOKUP('Start up budget'!$B$10,'Annual Reporting'!C63:AD63,12,FALSE)</f>
        <v>0</v>
      </c>
      <c r="AP47" s="163">
        <f>VLOOKUP('Start up budget'!$B$11,'Annual Reporting'!C63:AD63,12,FALSE)</f>
        <v>0</v>
      </c>
      <c r="AQ47" s="162">
        <f>VLOOKUP('Start up budget'!$B$6,'Annual Reporting'!C63:AD63,13,FALSE)</f>
        <v>0</v>
      </c>
      <c r="AR47" s="11">
        <f>VLOOKUP('Start up budget'!$B$7,'Annual Reporting'!C63:AD63,13,FALSE)</f>
        <v>0</v>
      </c>
      <c r="AS47" s="11">
        <f>VLOOKUP('Start up budget'!$B$8,'Annual Reporting'!C63:AD63,13,FALSE)</f>
        <v>0</v>
      </c>
      <c r="AT47" s="11">
        <f>VLOOKUP('Start up budget'!$B$9,'Annual Reporting'!C63:AD63,13,FALSE)</f>
        <v>0</v>
      </c>
      <c r="AU47" s="11">
        <f>VLOOKUP('Start up budget'!$B$10,'Annual Reporting'!C63:AD63,13,FALSE)</f>
        <v>0</v>
      </c>
      <c r="AV47" s="163">
        <f>VLOOKUP('Start up budget'!$B$11,'Annual Reporting'!C63:AD63,13,FALSE)</f>
        <v>0</v>
      </c>
      <c r="AW47" s="162">
        <f>VLOOKUP('Start up budget'!$B$6,'Annual Reporting'!C63:AD63,16,FALSE)</f>
        <v>0</v>
      </c>
      <c r="AX47" s="11">
        <f>VLOOKUP('Start up budget'!$B$7,'Annual Reporting'!C63:AD63,16,FALSE)</f>
        <v>0</v>
      </c>
      <c r="AY47" s="11">
        <f>VLOOKUP('Start up budget'!$B$8,'Annual Reporting'!C63:AD63,16,FALSE)</f>
        <v>0</v>
      </c>
      <c r="AZ47" s="11">
        <f>VLOOKUP('Start up budget'!$B$9,'Annual Reporting'!C63:AD63,16,FALSE)</f>
        <v>0</v>
      </c>
      <c r="BA47" s="11">
        <f>VLOOKUP('Start up budget'!$B$10,'Annual Reporting'!C63:AD63,16,FALSE)</f>
        <v>0</v>
      </c>
      <c r="BB47" s="163">
        <f>VLOOKUP('Start up budget'!$B$11,'Annual Reporting'!C63:AD63,16,FALSE)</f>
        <v>0</v>
      </c>
      <c r="BC47" s="162">
        <f>VLOOKUP('Start up budget'!$B$6,'Annual Reporting'!C63:AD63,17,FALSE)</f>
        <v>0</v>
      </c>
      <c r="BD47" s="11">
        <f>VLOOKUP('Start up budget'!$B$7,'Annual Reporting'!C63:AD63,17,FALSE)</f>
        <v>0</v>
      </c>
      <c r="BE47" s="11">
        <f>VLOOKUP('Start up budget'!$B$8,'Annual Reporting'!C63:AD63,17,FALSE)</f>
        <v>0</v>
      </c>
      <c r="BF47" s="11">
        <f>VLOOKUP('Start up budget'!$B$9,'Annual Reporting'!C63:AD63,17,FALSE)</f>
        <v>0</v>
      </c>
      <c r="BG47" s="11">
        <f>VLOOKUP('Start up budget'!$B$10,'Annual Reporting'!C63:AD63,17,FALSE)</f>
        <v>0</v>
      </c>
      <c r="BH47" s="163">
        <f>VLOOKUP('Start up budget'!$B$11,'Annual Reporting'!C63:AD63,17,FALSE)</f>
        <v>0</v>
      </c>
      <c r="BI47" s="162">
        <f>VLOOKUP('Start up budget'!$B$6,'Annual Reporting'!C63:AD63,18,FALSE)</f>
        <v>0</v>
      </c>
      <c r="BJ47" s="11">
        <f>VLOOKUP('Start up budget'!$B$7,'Annual Reporting'!C63:AD63,18,FALSE)</f>
        <v>0</v>
      </c>
      <c r="BK47" s="11">
        <f>VLOOKUP('Start up budget'!$B$8,'Annual Reporting'!C63:AD63,18,FALSE)</f>
        <v>0</v>
      </c>
      <c r="BL47" s="11">
        <f>VLOOKUP('Start up budget'!$B$9,'Annual Reporting'!C63:AD63,18,FALSE)</f>
        <v>0</v>
      </c>
      <c r="BM47" s="11">
        <f>VLOOKUP('Start up budget'!$B$10,'Annual Reporting'!C63:AD63,18,FALSE)</f>
        <v>0</v>
      </c>
      <c r="BN47" s="163">
        <f>VLOOKUP('Start up budget'!$B$11,'Annual Reporting'!C63:AD63,18,FALSE)</f>
        <v>0</v>
      </c>
      <c r="BO47" s="162">
        <f>VLOOKUP('Start up budget'!$B$6,'Annual Reporting'!C63:AD63,21,FALSE)</f>
        <v>0</v>
      </c>
      <c r="BP47" s="11">
        <f>VLOOKUP('Start up budget'!$B$7,'Annual Reporting'!C63:AD63,21,FALSE)</f>
        <v>0</v>
      </c>
      <c r="BQ47" s="11">
        <f>VLOOKUP('Start up budget'!$B$8,'Annual Reporting'!C63:AD63,21,FALSE)</f>
        <v>0</v>
      </c>
      <c r="BR47" s="11">
        <f>VLOOKUP('Start up budget'!$B$9,'Annual Reporting'!C63:AD63,21,FALSE)</f>
        <v>0</v>
      </c>
      <c r="BS47" s="11">
        <f>VLOOKUP('Start up budget'!$B$10,'Annual Reporting'!C63:AD63,21,FALSE)</f>
        <v>0</v>
      </c>
      <c r="BT47" s="163">
        <f>VLOOKUP('Start up budget'!$B$11,'Annual Reporting'!C63:AD63,21,FALSE)</f>
        <v>0</v>
      </c>
      <c r="BU47" s="162">
        <f>VLOOKUP('Start up budget'!$B$6,'Annual Reporting'!C63:AD63,22,FALSE)</f>
        <v>0</v>
      </c>
      <c r="BV47" s="11">
        <f>VLOOKUP('Start up budget'!$B$7,'Annual Reporting'!C63:AD63,22,FALSE)</f>
        <v>0</v>
      </c>
      <c r="BW47" s="11">
        <f>VLOOKUP('Start up budget'!$B$8,'Annual Reporting'!C63:AD63,22,FALSE)</f>
        <v>0</v>
      </c>
      <c r="BX47" s="11">
        <f>VLOOKUP('Start up budget'!$B$9,'Annual Reporting'!C63:AD63,22,FALSE)</f>
        <v>0</v>
      </c>
      <c r="BY47" s="11">
        <f>VLOOKUP('Start up budget'!$B$10,'Annual Reporting'!C63:AD63,22,FALSE)</f>
        <v>0</v>
      </c>
      <c r="BZ47" s="163">
        <f>VLOOKUP('Start up budget'!$B$11,'Annual Reporting'!C63:AD63,22,FALSE)</f>
        <v>0</v>
      </c>
      <c r="CA47" s="11">
        <f>VLOOKUP('Start up budget'!$B$6,'Annual Reporting'!C63:AD63,23,FALSE)</f>
        <v>0</v>
      </c>
      <c r="CB47" s="11">
        <f>VLOOKUP('Start up budget'!$B$7,'Annual Reporting'!C63:AD63,23,FALSE)</f>
        <v>0</v>
      </c>
      <c r="CC47" s="11">
        <f>VLOOKUP('Start up budget'!$B$8,'Annual Reporting'!C63:AD63,23,FALSE)</f>
        <v>0</v>
      </c>
      <c r="CD47" s="11">
        <f>VLOOKUP('Start up budget'!$B$9,'Annual Reporting'!C63:AD63,23,FALSE)</f>
        <v>0</v>
      </c>
      <c r="CE47" s="11">
        <f>VLOOKUP('Start up budget'!$B$10,'Annual Reporting'!C63:AD63,23,FALSE)</f>
        <v>0</v>
      </c>
      <c r="CF47" s="163">
        <f>VLOOKUP('Start up budget'!$B$11,'Annual Reporting'!C63:AD63,23,FALSE)</f>
        <v>0</v>
      </c>
    </row>
    <row r="48" spans="1:84" x14ac:dyDescent="0.35">
      <c r="A48" s="162">
        <f>VLOOKUP('Start up budget'!$B$6,'Annual Reporting'!C64:AD64,2,FALSE)</f>
        <v>0</v>
      </c>
      <c r="B48" s="11">
        <f>VLOOKUP('Start up budget'!$B$7,'Annual Reporting'!C64:AD64,2,FALSE)</f>
        <v>0</v>
      </c>
      <c r="C48" s="11">
        <f>VLOOKUP('Start up budget'!$B$8,'Annual Reporting'!C64:AD64,2,FALSE)</f>
        <v>0</v>
      </c>
      <c r="D48" s="11">
        <f>VLOOKUP('Start up budget'!$B$9,'Annual Reporting'!C64:AD64,2,FALSE)</f>
        <v>0</v>
      </c>
      <c r="E48" s="11">
        <f>VLOOKUP('Start up budget'!$B$10,'Annual Reporting'!C64:AD64,2,FALSE)</f>
        <v>0</v>
      </c>
      <c r="F48" s="163">
        <f>VLOOKUP('Start up budget'!$B$11,'Annual Reporting'!C64:AD64,2,FALSE)</f>
        <v>0</v>
      </c>
      <c r="G48" s="162">
        <f>VLOOKUP('Start up budget'!$B$6,'Annual Reporting'!C64:AD64,3,FALSE)</f>
        <v>0</v>
      </c>
      <c r="H48" s="11">
        <f>VLOOKUP('Start up budget'!$B$7,'Annual Reporting'!C64:AD64,3,FALSE)</f>
        <v>0</v>
      </c>
      <c r="I48" s="11">
        <f>VLOOKUP('Start up budget'!$B$8,'Annual Reporting'!C64:AD64,3,FALSE)</f>
        <v>0</v>
      </c>
      <c r="J48" s="11">
        <f>VLOOKUP('Start up budget'!$B$9,'Annual Reporting'!C64:AD64,3,FALSE)</f>
        <v>0</v>
      </c>
      <c r="K48" s="11">
        <f>VLOOKUP('Start up budget'!$B$10,'Annual Reporting'!C64:AD64,3,FALSE)</f>
        <v>0</v>
      </c>
      <c r="L48" s="163">
        <f>VLOOKUP('Start up budget'!$B$11,'Annual Reporting'!C64:AD64,3,FALSE)</f>
        <v>0</v>
      </c>
      <c r="M48" s="162">
        <f>VLOOKUP('Start up budget'!$B$6,'Annual Reporting'!C64:AD64,6,FALSE)</f>
        <v>0</v>
      </c>
      <c r="N48" s="11">
        <f>VLOOKUP('Start up budget'!$B$7,'Annual Reporting'!C64:AD64,6,FALSE)</f>
        <v>0</v>
      </c>
      <c r="O48" s="11">
        <f>VLOOKUP('Start up budget'!$B$8,'Annual Reporting'!C64:AD64,6,FALSE)</f>
        <v>0</v>
      </c>
      <c r="P48" s="11">
        <f>VLOOKUP('Start up budget'!$B$9,'Annual Reporting'!C64:AD64,6,FALSE)</f>
        <v>0</v>
      </c>
      <c r="Q48" s="11">
        <f>VLOOKUP('Start up budget'!$B$10,'Annual Reporting'!C64:AD64,6,FALSE)</f>
        <v>0</v>
      </c>
      <c r="R48" s="163">
        <f>VLOOKUP('Start up budget'!$B$11,'Annual Reporting'!C64:AD64,6,FALSE)</f>
        <v>0</v>
      </c>
      <c r="S48" s="162">
        <f>VLOOKUP('Start up budget'!$B$6,'Annual Reporting'!C64:AD64,7,FALSE)</f>
        <v>0</v>
      </c>
      <c r="T48" s="11">
        <f>VLOOKUP('Start up budget'!$B$7,'Annual Reporting'!C64:AD64,7,FALSE)</f>
        <v>0</v>
      </c>
      <c r="U48" s="11">
        <f>VLOOKUP('Start up budget'!$B$8,'Annual Reporting'!C64:AD64,7,FALSE)</f>
        <v>0</v>
      </c>
      <c r="V48" s="11">
        <f>VLOOKUP('Start up budget'!$B$9,'Annual Reporting'!C64:AD64,7,FALSE)</f>
        <v>0</v>
      </c>
      <c r="W48" s="11">
        <f>VLOOKUP('Start up budget'!$B$10,'Annual Reporting'!C64:AD64,7,FALSE)</f>
        <v>0</v>
      </c>
      <c r="X48" s="163">
        <f>VLOOKUP('Start up budget'!$B$11,'Annual Reporting'!C64:AD64,7,FALSE)</f>
        <v>0</v>
      </c>
      <c r="Y48" s="162">
        <f>VLOOKUP('Start up budget'!$B$6,'Annual Reporting'!C64:AD64,8,FALSE)</f>
        <v>0</v>
      </c>
      <c r="Z48" s="11">
        <f>VLOOKUP('Start up budget'!$B$7,'Annual Reporting'!C64:AD64,8,FALSE)</f>
        <v>0</v>
      </c>
      <c r="AA48" s="11">
        <f>VLOOKUP('Start up budget'!$B$8,'Annual Reporting'!C64:AD64,8,FALSE)</f>
        <v>0</v>
      </c>
      <c r="AB48" s="11">
        <f>VLOOKUP('Start up budget'!$B$9,'Annual Reporting'!C64:AD64,8,FALSE)</f>
        <v>0</v>
      </c>
      <c r="AC48" s="11">
        <f>VLOOKUP('Start up budget'!$B$10,'Annual Reporting'!C64:AD64,8,FALSE)</f>
        <v>0</v>
      </c>
      <c r="AD48" s="163">
        <f>VLOOKUP('Start up budget'!$B$11,'Annual Reporting'!C64:AD64,8,FALSE)</f>
        <v>0</v>
      </c>
      <c r="AE48" s="162">
        <f>VLOOKUP('Start up budget'!$B$6,'Annual Reporting'!C64:AD64,11,FALSE)</f>
        <v>0</v>
      </c>
      <c r="AF48" s="11">
        <f>VLOOKUP('Start up budget'!$B$7,'Annual Reporting'!C64:AD64,11,FALSE)</f>
        <v>0</v>
      </c>
      <c r="AG48" s="11">
        <f>VLOOKUP('Start up budget'!$B$8,'Annual Reporting'!C64:AD64,11,FALSE)</f>
        <v>0</v>
      </c>
      <c r="AH48" s="11">
        <f>VLOOKUP('Start up budget'!$B$9,'Annual Reporting'!C64:AD64,11,FALSE)</f>
        <v>0</v>
      </c>
      <c r="AI48" s="11">
        <f>VLOOKUP('Start up budget'!$B$10,'Annual Reporting'!C64:AD64,11,FALSE)</f>
        <v>0</v>
      </c>
      <c r="AJ48" s="163">
        <f>VLOOKUP('Start up budget'!$B$11,'Annual Reporting'!C64:AD64,11,FALSE)</f>
        <v>0</v>
      </c>
      <c r="AK48" s="162">
        <f>VLOOKUP('Start up budget'!$B$6,'Annual Reporting'!C64:AD64,12,FALSE)</f>
        <v>0</v>
      </c>
      <c r="AL48" s="11">
        <f>VLOOKUP('Start up budget'!$B$7,'Annual Reporting'!C64:AD64,12,FALSE)</f>
        <v>0</v>
      </c>
      <c r="AM48" s="11">
        <f>VLOOKUP('Start up budget'!$B$8,'Annual Reporting'!C64:AD64,12,FALSE)</f>
        <v>0</v>
      </c>
      <c r="AN48" s="11">
        <f>VLOOKUP('Start up budget'!$B$9,'Annual Reporting'!C64:AD64,12,FALSE)</f>
        <v>0</v>
      </c>
      <c r="AO48" s="11">
        <f>VLOOKUP('Start up budget'!$B$10,'Annual Reporting'!C64:AD64,12,FALSE)</f>
        <v>0</v>
      </c>
      <c r="AP48" s="163">
        <f>VLOOKUP('Start up budget'!$B$11,'Annual Reporting'!C64:AD64,12,FALSE)</f>
        <v>0</v>
      </c>
      <c r="AQ48" s="162">
        <f>VLOOKUP('Start up budget'!$B$6,'Annual Reporting'!C64:AD64,13,FALSE)</f>
        <v>0</v>
      </c>
      <c r="AR48" s="11">
        <f>VLOOKUP('Start up budget'!$B$7,'Annual Reporting'!C64:AD64,13,FALSE)</f>
        <v>0</v>
      </c>
      <c r="AS48" s="11">
        <f>VLOOKUP('Start up budget'!$B$8,'Annual Reporting'!C64:AD64,13,FALSE)</f>
        <v>0</v>
      </c>
      <c r="AT48" s="11">
        <f>VLOOKUP('Start up budget'!$B$9,'Annual Reporting'!C64:AD64,13,FALSE)</f>
        <v>0</v>
      </c>
      <c r="AU48" s="11">
        <f>VLOOKUP('Start up budget'!$B$10,'Annual Reporting'!C64:AD64,13,FALSE)</f>
        <v>0</v>
      </c>
      <c r="AV48" s="163">
        <f>VLOOKUP('Start up budget'!$B$11,'Annual Reporting'!C64:AD64,13,FALSE)</f>
        <v>0</v>
      </c>
      <c r="AW48" s="162">
        <f>VLOOKUP('Start up budget'!$B$6,'Annual Reporting'!C64:AD64,16,FALSE)</f>
        <v>0</v>
      </c>
      <c r="AX48" s="11">
        <f>VLOOKUP('Start up budget'!$B$7,'Annual Reporting'!C64:AD64,16,FALSE)</f>
        <v>0</v>
      </c>
      <c r="AY48" s="11">
        <f>VLOOKUP('Start up budget'!$B$8,'Annual Reporting'!C64:AD64,16,FALSE)</f>
        <v>0</v>
      </c>
      <c r="AZ48" s="11">
        <f>VLOOKUP('Start up budget'!$B$9,'Annual Reporting'!C64:AD64,16,FALSE)</f>
        <v>0</v>
      </c>
      <c r="BA48" s="11">
        <f>VLOOKUP('Start up budget'!$B$10,'Annual Reporting'!C64:AD64,16,FALSE)</f>
        <v>0</v>
      </c>
      <c r="BB48" s="163">
        <f>VLOOKUP('Start up budget'!$B$11,'Annual Reporting'!C64:AD64,16,FALSE)</f>
        <v>0</v>
      </c>
      <c r="BC48" s="162">
        <f>VLOOKUP('Start up budget'!$B$6,'Annual Reporting'!C64:AD64,17,FALSE)</f>
        <v>0</v>
      </c>
      <c r="BD48" s="11">
        <f>VLOOKUP('Start up budget'!$B$7,'Annual Reporting'!C64:AD64,17,FALSE)</f>
        <v>0</v>
      </c>
      <c r="BE48" s="11">
        <f>VLOOKUP('Start up budget'!$B$8,'Annual Reporting'!C64:AD64,17,FALSE)</f>
        <v>0</v>
      </c>
      <c r="BF48" s="11">
        <f>VLOOKUP('Start up budget'!$B$9,'Annual Reporting'!C64:AD64,17,FALSE)</f>
        <v>0</v>
      </c>
      <c r="BG48" s="11">
        <f>VLOOKUP('Start up budget'!$B$10,'Annual Reporting'!C64:AD64,17,FALSE)</f>
        <v>0</v>
      </c>
      <c r="BH48" s="163">
        <f>VLOOKUP('Start up budget'!$B$11,'Annual Reporting'!C64:AD64,17,FALSE)</f>
        <v>0</v>
      </c>
      <c r="BI48" s="162">
        <f>VLOOKUP('Start up budget'!$B$6,'Annual Reporting'!C64:AD64,18,FALSE)</f>
        <v>0</v>
      </c>
      <c r="BJ48" s="11">
        <f>VLOOKUP('Start up budget'!$B$7,'Annual Reporting'!C64:AD64,18,FALSE)</f>
        <v>0</v>
      </c>
      <c r="BK48" s="11">
        <f>VLOOKUP('Start up budget'!$B$8,'Annual Reporting'!C64:AD64,18,FALSE)</f>
        <v>0</v>
      </c>
      <c r="BL48" s="11">
        <f>VLOOKUP('Start up budget'!$B$9,'Annual Reporting'!C64:AD64,18,FALSE)</f>
        <v>0</v>
      </c>
      <c r="BM48" s="11">
        <f>VLOOKUP('Start up budget'!$B$10,'Annual Reporting'!C64:AD64,18,FALSE)</f>
        <v>0</v>
      </c>
      <c r="BN48" s="163">
        <f>VLOOKUP('Start up budget'!$B$11,'Annual Reporting'!C64:AD64,18,FALSE)</f>
        <v>0</v>
      </c>
      <c r="BO48" s="162">
        <f>VLOOKUP('Start up budget'!$B$6,'Annual Reporting'!C64:AD64,21,FALSE)</f>
        <v>0</v>
      </c>
      <c r="BP48" s="11">
        <f>VLOOKUP('Start up budget'!$B$7,'Annual Reporting'!C64:AD64,21,FALSE)</f>
        <v>0</v>
      </c>
      <c r="BQ48" s="11">
        <f>VLOOKUP('Start up budget'!$B$8,'Annual Reporting'!C64:AD64,21,FALSE)</f>
        <v>0</v>
      </c>
      <c r="BR48" s="11">
        <f>VLOOKUP('Start up budget'!$B$9,'Annual Reporting'!C64:AD64,21,FALSE)</f>
        <v>0</v>
      </c>
      <c r="BS48" s="11">
        <f>VLOOKUP('Start up budget'!$B$10,'Annual Reporting'!C64:AD64,21,FALSE)</f>
        <v>0</v>
      </c>
      <c r="BT48" s="163">
        <f>VLOOKUP('Start up budget'!$B$11,'Annual Reporting'!C64:AD64,21,FALSE)</f>
        <v>0</v>
      </c>
      <c r="BU48" s="162">
        <f>VLOOKUP('Start up budget'!$B$6,'Annual Reporting'!C64:AD64,22,FALSE)</f>
        <v>0</v>
      </c>
      <c r="BV48" s="11">
        <f>VLOOKUP('Start up budget'!$B$7,'Annual Reporting'!C64:AD64,22,FALSE)</f>
        <v>0</v>
      </c>
      <c r="BW48" s="11">
        <f>VLOOKUP('Start up budget'!$B$8,'Annual Reporting'!C64:AD64,22,FALSE)</f>
        <v>0</v>
      </c>
      <c r="BX48" s="11">
        <f>VLOOKUP('Start up budget'!$B$9,'Annual Reporting'!C64:AD64,22,FALSE)</f>
        <v>0</v>
      </c>
      <c r="BY48" s="11">
        <f>VLOOKUP('Start up budget'!$B$10,'Annual Reporting'!C64:AD64,22,FALSE)</f>
        <v>0</v>
      </c>
      <c r="BZ48" s="163">
        <f>VLOOKUP('Start up budget'!$B$11,'Annual Reporting'!C64:AD64,22,FALSE)</f>
        <v>0</v>
      </c>
      <c r="CA48" s="11">
        <f>VLOOKUP('Start up budget'!$B$6,'Annual Reporting'!C64:AD64,23,FALSE)</f>
        <v>0</v>
      </c>
      <c r="CB48" s="11">
        <f>VLOOKUP('Start up budget'!$B$7,'Annual Reporting'!C64:AD64,23,FALSE)</f>
        <v>0</v>
      </c>
      <c r="CC48" s="11">
        <f>VLOOKUP('Start up budget'!$B$8,'Annual Reporting'!C64:AD64,23,FALSE)</f>
        <v>0</v>
      </c>
      <c r="CD48" s="11">
        <f>VLOOKUP('Start up budget'!$B$9,'Annual Reporting'!C64:AD64,23,FALSE)</f>
        <v>0</v>
      </c>
      <c r="CE48" s="11">
        <f>VLOOKUP('Start up budget'!$B$10,'Annual Reporting'!C64:AD64,23,FALSE)</f>
        <v>0</v>
      </c>
      <c r="CF48" s="163">
        <f>VLOOKUP('Start up budget'!$B$11,'Annual Reporting'!C64:AD64,23,FALSE)</f>
        <v>0</v>
      </c>
    </row>
    <row r="49" spans="1:84" x14ac:dyDescent="0.35">
      <c r="A49" s="162">
        <f>VLOOKUP('Start up budget'!$B$6,'Annual Reporting'!C65:AD65,2,FALSE)</f>
        <v>0</v>
      </c>
      <c r="B49" s="11">
        <f>VLOOKUP('Start up budget'!$B$7,'Annual Reporting'!C65:AD65,2,FALSE)</f>
        <v>0</v>
      </c>
      <c r="C49" s="11">
        <f>VLOOKUP('Start up budget'!$B$8,'Annual Reporting'!C65:AD65,2,FALSE)</f>
        <v>0</v>
      </c>
      <c r="D49" s="11">
        <f>VLOOKUP('Start up budget'!$B$9,'Annual Reporting'!C65:AD65,2,FALSE)</f>
        <v>0</v>
      </c>
      <c r="E49" s="11">
        <f>VLOOKUP('Start up budget'!$B$10,'Annual Reporting'!C65:AD65,2,FALSE)</f>
        <v>0</v>
      </c>
      <c r="F49" s="163">
        <f>VLOOKUP('Start up budget'!$B$11,'Annual Reporting'!C65:AD65,2,FALSE)</f>
        <v>0</v>
      </c>
      <c r="G49" s="162">
        <f>VLOOKUP('Start up budget'!$B$6,'Annual Reporting'!C65:AD65,3,FALSE)</f>
        <v>0</v>
      </c>
      <c r="H49" s="11">
        <f>VLOOKUP('Start up budget'!$B$7,'Annual Reporting'!C65:AD65,3,FALSE)</f>
        <v>0</v>
      </c>
      <c r="I49" s="11">
        <f>VLOOKUP('Start up budget'!$B$8,'Annual Reporting'!C65:AD65,3,FALSE)</f>
        <v>0</v>
      </c>
      <c r="J49" s="11">
        <f>VLOOKUP('Start up budget'!$B$9,'Annual Reporting'!C65:AD65,3,FALSE)</f>
        <v>0</v>
      </c>
      <c r="K49" s="11">
        <f>VLOOKUP('Start up budget'!$B$10,'Annual Reporting'!C65:AD65,3,FALSE)</f>
        <v>0</v>
      </c>
      <c r="L49" s="163">
        <f>VLOOKUP('Start up budget'!$B$11,'Annual Reporting'!C65:AD65,3,FALSE)</f>
        <v>0</v>
      </c>
      <c r="M49" s="162">
        <f>VLOOKUP('Start up budget'!$B$6,'Annual Reporting'!C65:AD65,6,FALSE)</f>
        <v>0</v>
      </c>
      <c r="N49" s="11">
        <f>VLOOKUP('Start up budget'!$B$7,'Annual Reporting'!C65:AD65,6,FALSE)</f>
        <v>0</v>
      </c>
      <c r="O49" s="11">
        <f>VLOOKUP('Start up budget'!$B$8,'Annual Reporting'!C65:AD65,6,FALSE)</f>
        <v>0</v>
      </c>
      <c r="P49" s="11">
        <f>VLOOKUP('Start up budget'!$B$9,'Annual Reporting'!C65:AD65,6,FALSE)</f>
        <v>0</v>
      </c>
      <c r="Q49" s="11">
        <f>VLOOKUP('Start up budget'!$B$10,'Annual Reporting'!C65:AD65,6,FALSE)</f>
        <v>0</v>
      </c>
      <c r="R49" s="163">
        <f>VLOOKUP('Start up budget'!$B$11,'Annual Reporting'!C65:AD65,6,FALSE)</f>
        <v>0</v>
      </c>
      <c r="S49" s="162">
        <f>VLOOKUP('Start up budget'!$B$6,'Annual Reporting'!C65:AD65,7,FALSE)</f>
        <v>0</v>
      </c>
      <c r="T49" s="11">
        <f>VLOOKUP('Start up budget'!$B$7,'Annual Reporting'!C65:AD65,7,FALSE)</f>
        <v>0</v>
      </c>
      <c r="U49" s="11">
        <f>VLOOKUP('Start up budget'!$B$8,'Annual Reporting'!C65:AD65,7,FALSE)</f>
        <v>0</v>
      </c>
      <c r="V49" s="11">
        <f>VLOOKUP('Start up budget'!$B$9,'Annual Reporting'!C65:AD65,7,FALSE)</f>
        <v>0</v>
      </c>
      <c r="W49" s="11">
        <f>VLOOKUP('Start up budget'!$B$10,'Annual Reporting'!C65:AD65,7,FALSE)</f>
        <v>0</v>
      </c>
      <c r="X49" s="163">
        <f>VLOOKUP('Start up budget'!$B$11,'Annual Reporting'!C65:AD65,7,FALSE)</f>
        <v>0</v>
      </c>
      <c r="Y49" s="162">
        <f>VLOOKUP('Start up budget'!$B$6,'Annual Reporting'!C65:AD65,8,FALSE)</f>
        <v>0</v>
      </c>
      <c r="Z49" s="11">
        <f>VLOOKUP('Start up budget'!$B$7,'Annual Reporting'!C65:AD65,8,FALSE)</f>
        <v>0</v>
      </c>
      <c r="AA49" s="11">
        <f>VLOOKUP('Start up budget'!$B$8,'Annual Reporting'!C65:AD65,8,FALSE)</f>
        <v>0</v>
      </c>
      <c r="AB49" s="11">
        <f>VLOOKUP('Start up budget'!$B$9,'Annual Reporting'!C65:AD65,8,FALSE)</f>
        <v>0</v>
      </c>
      <c r="AC49" s="11">
        <f>VLOOKUP('Start up budget'!$B$10,'Annual Reporting'!C65:AD65,8,FALSE)</f>
        <v>0</v>
      </c>
      <c r="AD49" s="163">
        <f>VLOOKUP('Start up budget'!$B$11,'Annual Reporting'!C65:AD65,8,FALSE)</f>
        <v>0</v>
      </c>
      <c r="AE49" s="162">
        <f>VLOOKUP('Start up budget'!$B$6,'Annual Reporting'!C65:AD65,11,FALSE)</f>
        <v>0</v>
      </c>
      <c r="AF49" s="11">
        <f>VLOOKUP('Start up budget'!$B$7,'Annual Reporting'!C65:AD65,11,FALSE)</f>
        <v>0</v>
      </c>
      <c r="AG49" s="11">
        <f>VLOOKUP('Start up budget'!$B$8,'Annual Reporting'!C65:AD65,11,FALSE)</f>
        <v>0</v>
      </c>
      <c r="AH49" s="11">
        <f>VLOOKUP('Start up budget'!$B$9,'Annual Reporting'!C65:AD65,11,FALSE)</f>
        <v>0</v>
      </c>
      <c r="AI49" s="11">
        <f>VLOOKUP('Start up budget'!$B$10,'Annual Reporting'!C65:AD65,11,FALSE)</f>
        <v>0</v>
      </c>
      <c r="AJ49" s="163">
        <f>VLOOKUP('Start up budget'!$B$11,'Annual Reporting'!C65:AD65,11,FALSE)</f>
        <v>0</v>
      </c>
      <c r="AK49" s="162">
        <f>VLOOKUP('Start up budget'!$B$6,'Annual Reporting'!C65:AD65,12,FALSE)</f>
        <v>0</v>
      </c>
      <c r="AL49" s="11">
        <f>VLOOKUP('Start up budget'!$B$7,'Annual Reporting'!C65:AD65,12,FALSE)</f>
        <v>0</v>
      </c>
      <c r="AM49" s="11">
        <f>VLOOKUP('Start up budget'!$B$8,'Annual Reporting'!C65:AD65,12,FALSE)</f>
        <v>0</v>
      </c>
      <c r="AN49" s="11">
        <f>VLOOKUP('Start up budget'!$B$9,'Annual Reporting'!C65:AD65,12,FALSE)</f>
        <v>0</v>
      </c>
      <c r="AO49" s="11">
        <f>VLOOKUP('Start up budget'!$B$10,'Annual Reporting'!C65:AD65,12,FALSE)</f>
        <v>0</v>
      </c>
      <c r="AP49" s="163">
        <f>VLOOKUP('Start up budget'!$B$11,'Annual Reporting'!C65:AD65,12,FALSE)</f>
        <v>0</v>
      </c>
      <c r="AQ49" s="162">
        <f>VLOOKUP('Start up budget'!$B$6,'Annual Reporting'!C65:AD65,13,FALSE)</f>
        <v>0</v>
      </c>
      <c r="AR49" s="11">
        <f>VLOOKUP('Start up budget'!$B$7,'Annual Reporting'!C65:AD65,13,FALSE)</f>
        <v>0</v>
      </c>
      <c r="AS49" s="11">
        <f>VLOOKUP('Start up budget'!$B$8,'Annual Reporting'!C65:AD65,13,FALSE)</f>
        <v>0</v>
      </c>
      <c r="AT49" s="11">
        <f>VLOOKUP('Start up budget'!$B$9,'Annual Reporting'!C65:AD65,13,FALSE)</f>
        <v>0</v>
      </c>
      <c r="AU49" s="11">
        <f>VLOOKUP('Start up budget'!$B$10,'Annual Reporting'!C65:AD65,13,FALSE)</f>
        <v>0</v>
      </c>
      <c r="AV49" s="163">
        <f>VLOOKUP('Start up budget'!$B$11,'Annual Reporting'!C65:AD65,13,FALSE)</f>
        <v>0</v>
      </c>
      <c r="AW49" s="162">
        <f>VLOOKUP('Start up budget'!$B$6,'Annual Reporting'!C65:AD65,16,FALSE)</f>
        <v>0</v>
      </c>
      <c r="AX49" s="11">
        <f>VLOOKUP('Start up budget'!$B$7,'Annual Reporting'!C65:AD65,16,FALSE)</f>
        <v>0</v>
      </c>
      <c r="AY49" s="11">
        <f>VLOOKUP('Start up budget'!$B$8,'Annual Reporting'!C65:AD65,16,FALSE)</f>
        <v>0</v>
      </c>
      <c r="AZ49" s="11">
        <f>VLOOKUP('Start up budget'!$B$9,'Annual Reporting'!C65:AD65,16,FALSE)</f>
        <v>0</v>
      </c>
      <c r="BA49" s="11">
        <f>VLOOKUP('Start up budget'!$B$10,'Annual Reporting'!C65:AD65,16,FALSE)</f>
        <v>0</v>
      </c>
      <c r="BB49" s="163">
        <f>VLOOKUP('Start up budget'!$B$11,'Annual Reporting'!C65:AD65,16,FALSE)</f>
        <v>0</v>
      </c>
      <c r="BC49" s="162">
        <f>VLOOKUP('Start up budget'!$B$6,'Annual Reporting'!C65:AD65,17,FALSE)</f>
        <v>0</v>
      </c>
      <c r="BD49" s="11">
        <f>VLOOKUP('Start up budget'!$B$7,'Annual Reporting'!C65:AD65,17,FALSE)</f>
        <v>0</v>
      </c>
      <c r="BE49" s="11">
        <f>VLOOKUP('Start up budget'!$B$8,'Annual Reporting'!C65:AD65,17,FALSE)</f>
        <v>0</v>
      </c>
      <c r="BF49" s="11">
        <f>VLOOKUP('Start up budget'!$B$9,'Annual Reporting'!C65:AD65,17,FALSE)</f>
        <v>0</v>
      </c>
      <c r="BG49" s="11">
        <f>VLOOKUP('Start up budget'!$B$10,'Annual Reporting'!C65:AD65,17,FALSE)</f>
        <v>0</v>
      </c>
      <c r="BH49" s="163">
        <f>VLOOKUP('Start up budget'!$B$11,'Annual Reporting'!C65:AD65,17,FALSE)</f>
        <v>0</v>
      </c>
      <c r="BI49" s="162">
        <f>VLOOKUP('Start up budget'!$B$6,'Annual Reporting'!C65:AD65,18,FALSE)</f>
        <v>0</v>
      </c>
      <c r="BJ49" s="11">
        <f>VLOOKUP('Start up budget'!$B$7,'Annual Reporting'!C65:AD65,18,FALSE)</f>
        <v>0</v>
      </c>
      <c r="BK49" s="11">
        <f>VLOOKUP('Start up budget'!$B$8,'Annual Reporting'!C65:AD65,18,FALSE)</f>
        <v>0</v>
      </c>
      <c r="BL49" s="11">
        <f>VLOOKUP('Start up budget'!$B$9,'Annual Reporting'!C65:AD65,18,FALSE)</f>
        <v>0</v>
      </c>
      <c r="BM49" s="11">
        <f>VLOOKUP('Start up budget'!$B$10,'Annual Reporting'!C65:AD65,18,FALSE)</f>
        <v>0</v>
      </c>
      <c r="BN49" s="163">
        <f>VLOOKUP('Start up budget'!$B$11,'Annual Reporting'!C65:AD65,18,FALSE)</f>
        <v>0</v>
      </c>
      <c r="BO49" s="162">
        <f>VLOOKUP('Start up budget'!$B$6,'Annual Reporting'!C65:AD65,21,FALSE)</f>
        <v>0</v>
      </c>
      <c r="BP49" s="11">
        <f>VLOOKUP('Start up budget'!$B$7,'Annual Reporting'!C65:AD65,21,FALSE)</f>
        <v>0</v>
      </c>
      <c r="BQ49" s="11">
        <f>VLOOKUP('Start up budget'!$B$8,'Annual Reporting'!C65:AD65,21,FALSE)</f>
        <v>0</v>
      </c>
      <c r="BR49" s="11">
        <f>VLOOKUP('Start up budget'!$B$9,'Annual Reporting'!C65:AD65,21,FALSE)</f>
        <v>0</v>
      </c>
      <c r="BS49" s="11">
        <f>VLOOKUP('Start up budget'!$B$10,'Annual Reporting'!C65:AD65,21,FALSE)</f>
        <v>0</v>
      </c>
      <c r="BT49" s="163">
        <f>VLOOKUP('Start up budget'!$B$11,'Annual Reporting'!C65:AD65,21,FALSE)</f>
        <v>0</v>
      </c>
      <c r="BU49" s="162">
        <f>VLOOKUP('Start up budget'!$B$6,'Annual Reporting'!C65:AD65,22,FALSE)</f>
        <v>0</v>
      </c>
      <c r="BV49" s="11">
        <f>VLOOKUP('Start up budget'!$B$7,'Annual Reporting'!C65:AD65,22,FALSE)</f>
        <v>0</v>
      </c>
      <c r="BW49" s="11">
        <f>VLOOKUP('Start up budget'!$B$8,'Annual Reporting'!C65:AD65,22,FALSE)</f>
        <v>0</v>
      </c>
      <c r="BX49" s="11">
        <f>VLOOKUP('Start up budget'!$B$9,'Annual Reporting'!C65:AD65,22,FALSE)</f>
        <v>0</v>
      </c>
      <c r="BY49" s="11">
        <f>VLOOKUP('Start up budget'!$B$10,'Annual Reporting'!C65:AD65,22,FALSE)</f>
        <v>0</v>
      </c>
      <c r="BZ49" s="163">
        <f>VLOOKUP('Start up budget'!$B$11,'Annual Reporting'!C65:AD65,22,FALSE)</f>
        <v>0</v>
      </c>
      <c r="CA49" s="11">
        <f>VLOOKUP('Start up budget'!$B$6,'Annual Reporting'!C65:AD65,23,FALSE)</f>
        <v>0</v>
      </c>
      <c r="CB49" s="11">
        <f>VLOOKUP('Start up budget'!$B$7,'Annual Reporting'!C65:AD65,23,FALSE)</f>
        <v>0</v>
      </c>
      <c r="CC49" s="11">
        <f>VLOOKUP('Start up budget'!$B$8,'Annual Reporting'!C65:AD65,23,FALSE)</f>
        <v>0</v>
      </c>
      <c r="CD49" s="11">
        <f>VLOOKUP('Start up budget'!$B$9,'Annual Reporting'!C65:AD65,23,FALSE)</f>
        <v>0</v>
      </c>
      <c r="CE49" s="11">
        <f>VLOOKUP('Start up budget'!$B$10,'Annual Reporting'!C65:AD65,23,FALSE)</f>
        <v>0</v>
      </c>
      <c r="CF49" s="163">
        <f>VLOOKUP('Start up budget'!$B$11,'Annual Reporting'!C65:AD65,23,FALSE)</f>
        <v>0</v>
      </c>
    </row>
    <row r="50" spans="1:84" x14ac:dyDescent="0.35">
      <c r="A50" s="162">
        <f>VLOOKUP('Start up budget'!$B$6,'Annual Reporting'!C66:AD66,2,FALSE)</f>
        <v>0</v>
      </c>
      <c r="B50" s="11">
        <f>VLOOKUP('Start up budget'!$B$7,'Annual Reporting'!C66:AD66,2,FALSE)</f>
        <v>0</v>
      </c>
      <c r="C50" s="11">
        <f>VLOOKUP('Start up budget'!$B$8,'Annual Reporting'!C66:AD66,2,FALSE)</f>
        <v>0</v>
      </c>
      <c r="D50" s="11">
        <f>VLOOKUP('Start up budget'!$B$9,'Annual Reporting'!C66:AD66,2,FALSE)</f>
        <v>0</v>
      </c>
      <c r="E50" s="11">
        <f>VLOOKUP('Start up budget'!$B$10,'Annual Reporting'!C66:AD66,2,FALSE)</f>
        <v>0</v>
      </c>
      <c r="F50" s="163">
        <f>VLOOKUP('Start up budget'!$B$11,'Annual Reporting'!C66:AD66,2,FALSE)</f>
        <v>0</v>
      </c>
      <c r="G50" s="162">
        <f>VLOOKUP('Start up budget'!$B$6,'Annual Reporting'!C66:AD66,3,FALSE)</f>
        <v>0</v>
      </c>
      <c r="H50" s="11">
        <f>VLOOKUP('Start up budget'!$B$7,'Annual Reporting'!C66:AD66,3,FALSE)</f>
        <v>0</v>
      </c>
      <c r="I50" s="11">
        <f>VLOOKUP('Start up budget'!$B$8,'Annual Reporting'!C66:AD66,3,FALSE)</f>
        <v>0</v>
      </c>
      <c r="J50" s="11">
        <f>VLOOKUP('Start up budget'!$B$9,'Annual Reporting'!C66:AD66,3,FALSE)</f>
        <v>0</v>
      </c>
      <c r="K50" s="11">
        <f>VLOOKUP('Start up budget'!$B$10,'Annual Reporting'!C66:AD66,3,FALSE)</f>
        <v>0</v>
      </c>
      <c r="L50" s="163">
        <f>VLOOKUP('Start up budget'!$B$11,'Annual Reporting'!C66:AD66,3,FALSE)</f>
        <v>0</v>
      </c>
      <c r="M50" s="162">
        <f>VLOOKUP('Start up budget'!$B$6,'Annual Reporting'!C66:AD66,6,FALSE)</f>
        <v>0</v>
      </c>
      <c r="N50" s="11">
        <f>VLOOKUP('Start up budget'!$B$7,'Annual Reporting'!C66:AD66,6,FALSE)</f>
        <v>0</v>
      </c>
      <c r="O50" s="11">
        <f>VLOOKUP('Start up budget'!$B$8,'Annual Reporting'!C66:AD66,6,FALSE)</f>
        <v>0</v>
      </c>
      <c r="P50" s="11">
        <f>VLOOKUP('Start up budget'!$B$9,'Annual Reporting'!C66:AD66,6,FALSE)</f>
        <v>0</v>
      </c>
      <c r="Q50" s="11">
        <f>VLOOKUP('Start up budget'!$B$10,'Annual Reporting'!C66:AD66,6,FALSE)</f>
        <v>0</v>
      </c>
      <c r="R50" s="163">
        <f>VLOOKUP('Start up budget'!$B$11,'Annual Reporting'!C66:AD66,6,FALSE)</f>
        <v>0</v>
      </c>
      <c r="S50" s="162">
        <f>VLOOKUP('Start up budget'!$B$6,'Annual Reporting'!C66:AD66,7,FALSE)</f>
        <v>0</v>
      </c>
      <c r="T50" s="11">
        <f>VLOOKUP('Start up budget'!$B$7,'Annual Reporting'!C66:AD66,7,FALSE)</f>
        <v>0</v>
      </c>
      <c r="U50" s="11">
        <f>VLOOKUP('Start up budget'!$B$8,'Annual Reporting'!C66:AD66,7,FALSE)</f>
        <v>0</v>
      </c>
      <c r="V50" s="11">
        <f>VLOOKUP('Start up budget'!$B$9,'Annual Reporting'!C66:AD66,7,FALSE)</f>
        <v>0</v>
      </c>
      <c r="W50" s="11">
        <f>VLOOKUP('Start up budget'!$B$10,'Annual Reporting'!C66:AD66,7,FALSE)</f>
        <v>0</v>
      </c>
      <c r="X50" s="163">
        <f>VLOOKUP('Start up budget'!$B$11,'Annual Reporting'!C66:AD66,7,FALSE)</f>
        <v>0</v>
      </c>
      <c r="Y50" s="162">
        <f>VLOOKUP('Start up budget'!$B$6,'Annual Reporting'!C66:AD66,8,FALSE)</f>
        <v>0</v>
      </c>
      <c r="Z50" s="11">
        <f>VLOOKUP('Start up budget'!$B$7,'Annual Reporting'!C66:AD66,8,FALSE)</f>
        <v>0</v>
      </c>
      <c r="AA50" s="11">
        <f>VLOOKUP('Start up budget'!$B$8,'Annual Reporting'!C66:AD66,8,FALSE)</f>
        <v>0</v>
      </c>
      <c r="AB50" s="11">
        <f>VLOOKUP('Start up budget'!$B$9,'Annual Reporting'!C66:AD66,8,FALSE)</f>
        <v>0</v>
      </c>
      <c r="AC50" s="11">
        <f>VLOOKUP('Start up budget'!$B$10,'Annual Reporting'!C66:AD66,8,FALSE)</f>
        <v>0</v>
      </c>
      <c r="AD50" s="163">
        <f>VLOOKUP('Start up budget'!$B$11,'Annual Reporting'!C66:AD66,8,FALSE)</f>
        <v>0</v>
      </c>
      <c r="AE50" s="162">
        <f>VLOOKUP('Start up budget'!$B$6,'Annual Reporting'!C66:AD66,11,FALSE)</f>
        <v>0</v>
      </c>
      <c r="AF50" s="11">
        <f>VLOOKUP('Start up budget'!$B$7,'Annual Reporting'!C66:AD66,11,FALSE)</f>
        <v>0</v>
      </c>
      <c r="AG50" s="11">
        <f>VLOOKUP('Start up budget'!$B$8,'Annual Reporting'!C66:AD66,11,FALSE)</f>
        <v>0</v>
      </c>
      <c r="AH50" s="11">
        <f>VLOOKUP('Start up budget'!$B$9,'Annual Reporting'!C66:AD66,11,FALSE)</f>
        <v>0</v>
      </c>
      <c r="AI50" s="11">
        <f>VLOOKUP('Start up budget'!$B$10,'Annual Reporting'!C66:AD66,11,FALSE)</f>
        <v>0</v>
      </c>
      <c r="AJ50" s="163">
        <f>VLOOKUP('Start up budget'!$B$11,'Annual Reporting'!C66:AD66,11,FALSE)</f>
        <v>0</v>
      </c>
      <c r="AK50" s="162">
        <f>VLOOKUP('Start up budget'!$B$6,'Annual Reporting'!C66:AD66,12,FALSE)</f>
        <v>0</v>
      </c>
      <c r="AL50" s="11">
        <f>VLOOKUP('Start up budget'!$B$7,'Annual Reporting'!C66:AD66,12,FALSE)</f>
        <v>0</v>
      </c>
      <c r="AM50" s="11">
        <f>VLOOKUP('Start up budget'!$B$8,'Annual Reporting'!C66:AD66,12,FALSE)</f>
        <v>0</v>
      </c>
      <c r="AN50" s="11">
        <f>VLOOKUP('Start up budget'!$B$9,'Annual Reporting'!C66:AD66,12,FALSE)</f>
        <v>0</v>
      </c>
      <c r="AO50" s="11">
        <f>VLOOKUP('Start up budget'!$B$10,'Annual Reporting'!C66:AD66,12,FALSE)</f>
        <v>0</v>
      </c>
      <c r="AP50" s="163">
        <f>VLOOKUP('Start up budget'!$B$11,'Annual Reporting'!C66:AD66,12,FALSE)</f>
        <v>0</v>
      </c>
      <c r="AQ50" s="162">
        <f>VLOOKUP('Start up budget'!$B$6,'Annual Reporting'!C66:AD66,13,FALSE)</f>
        <v>0</v>
      </c>
      <c r="AR50" s="11">
        <f>VLOOKUP('Start up budget'!$B$7,'Annual Reporting'!C66:AD66,13,FALSE)</f>
        <v>0</v>
      </c>
      <c r="AS50" s="11">
        <f>VLOOKUP('Start up budget'!$B$8,'Annual Reporting'!C66:AD66,13,FALSE)</f>
        <v>0</v>
      </c>
      <c r="AT50" s="11">
        <f>VLOOKUP('Start up budget'!$B$9,'Annual Reporting'!C66:AD66,13,FALSE)</f>
        <v>0</v>
      </c>
      <c r="AU50" s="11">
        <f>VLOOKUP('Start up budget'!$B$10,'Annual Reporting'!C66:AD66,13,FALSE)</f>
        <v>0</v>
      </c>
      <c r="AV50" s="163">
        <f>VLOOKUP('Start up budget'!$B$11,'Annual Reporting'!C66:AD66,13,FALSE)</f>
        <v>0</v>
      </c>
      <c r="AW50" s="162">
        <f>VLOOKUP('Start up budget'!$B$6,'Annual Reporting'!C66:AD66,16,FALSE)</f>
        <v>0</v>
      </c>
      <c r="AX50" s="11">
        <f>VLOOKUP('Start up budget'!$B$7,'Annual Reporting'!C66:AD66,16,FALSE)</f>
        <v>0</v>
      </c>
      <c r="AY50" s="11">
        <f>VLOOKUP('Start up budget'!$B$8,'Annual Reporting'!C66:AD66,16,FALSE)</f>
        <v>0</v>
      </c>
      <c r="AZ50" s="11">
        <f>VLOOKUP('Start up budget'!$B$9,'Annual Reporting'!C66:AD66,16,FALSE)</f>
        <v>0</v>
      </c>
      <c r="BA50" s="11">
        <f>VLOOKUP('Start up budget'!$B$10,'Annual Reporting'!C66:AD66,16,FALSE)</f>
        <v>0</v>
      </c>
      <c r="BB50" s="163">
        <f>VLOOKUP('Start up budget'!$B$11,'Annual Reporting'!C66:AD66,16,FALSE)</f>
        <v>0</v>
      </c>
      <c r="BC50" s="162">
        <f>VLOOKUP('Start up budget'!$B$6,'Annual Reporting'!C66:AD66,17,FALSE)</f>
        <v>0</v>
      </c>
      <c r="BD50" s="11">
        <f>VLOOKUP('Start up budget'!$B$7,'Annual Reporting'!C66:AD66,17,FALSE)</f>
        <v>0</v>
      </c>
      <c r="BE50" s="11">
        <f>VLOOKUP('Start up budget'!$B$8,'Annual Reporting'!C66:AD66,17,FALSE)</f>
        <v>0</v>
      </c>
      <c r="BF50" s="11">
        <f>VLOOKUP('Start up budget'!$B$9,'Annual Reporting'!C66:AD66,17,FALSE)</f>
        <v>0</v>
      </c>
      <c r="BG50" s="11">
        <f>VLOOKUP('Start up budget'!$B$10,'Annual Reporting'!C66:AD66,17,FALSE)</f>
        <v>0</v>
      </c>
      <c r="BH50" s="163">
        <f>VLOOKUP('Start up budget'!$B$11,'Annual Reporting'!C66:AD66,17,FALSE)</f>
        <v>0</v>
      </c>
      <c r="BI50" s="162">
        <f>VLOOKUP('Start up budget'!$B$6,'Annual Reporting'!C66:AD66,18,FALSE)</f>
        <v>0</v>
      </c>
      <c r="BJ50" s="11">
        <f>VLOOKUP('Start up budget'!$B$7,'Annual Reporting'!C66:AD66,18,FALSE)</f>
        <v>0</v>
      </c>
      <c r="BK50" s="11">
        <f>VLOOKUP('Start up budget'!$B$8,'Annual Reporting'!C66:AD66,18,FALSE)</f>
        <v>0</v>
      </c>
      <c r="BL50" s="11">
        <f>VLOOKUP('Start up budget'!$B$9,'Annual Reporting'!C66:AD66,18,FALSE)</f>
        <v>0</v>
      </c>
      <c r="BM50" s="11">
        <f>VLOOKUP('Start up budget'!$B$10,'Annual Reporting'!C66:AD66,18,FALSE)</f>
        <v>0</v>
      </c>
      <c r="BN50" s="163">
        <f>VLOOKUP('Start up budget'!$B$11,'Annual Reporting'!C66:AD66,18,FALSE)</f>
        <v>0</v>
      </c>
      <c r="BO50" s="162">
        <f>VLOOKUP('Start up budget'!$B$6,'Annual Reporting'!C66:AD66,21,FALSE)</f>
        <v>0</v>
      </c>
      <c r="BP50" s="11">
        <f>VLOOKUP('Start up budget'!$B$7,'Annual Reporting'!C66:AD66,21,FALSE)</f>
        <v>0</v>
      </c>
      <c r="BQ50" s="11">
        <f>VLOOKUP('Start up budget'!$B$8,'Annual Reporting'!C66:AD66,21,FALSE)</f>
        <v>0</v>
      </c>
      <c r="BR50" s="11">
        <f>VLOOKUP('Start up budget'!$B$9,'Annual Reporting'!C66:AD66,21,FALSE)</f>
        <v>0</v>
      </c>
      <c r="BS50" s="11">
        <f>VLOOKUP('Start up budget'!$B$10,'Annual Reporting'!C66:AD66,21,FALSE)</f>
        <v>0</v>
      </c>
      <c r="BT50" s="163">
        <f>VLOOKUP('Start up budget'!$B$11,'Annual Reporting'!C66:AD66,21,FALSE)</f>
        <v>0</v>
      </c>
      <c r="BU50" s="162">
        <f>VLOOKUP('Start up budget'!$B$6,'Annual Reporting'!C66:AD66,22,FALSE)</f>
        <v>0</v>
      </c>
      <c r="BV50" s="11">
        <f>VLOOKUP('Start up budget'!$B$7,'Annual Reporting'!C66:AD66,22,FALSE)</f>
        <v>0</v>
      </c>
      <c r="BW50" s="11">
        <f>VLOOKUP('Start up budget'!$B$8,'Annual Reporting'!C66:AD66,22,FALSE)</f>
        <v>0</v>
      </c>
      <c r="BX50" s="11">
        <f>VLOOKUP('Start up budget'!$B$9,'Annual Reporting'!C66:AD66,22,FALSE)</f>
        <v>0</v>
      </c>
      <c r="BY50" s="11">
        <f>VLOOKUP('Start up budget'!$B$10,'Annual Reporting'!C66:AD66,22,FALSE)</f>
        <v>0</v>
      </c>
      <c r="BZ50" s="163">
        <f>VLOOKUP('Start up budget'!$B$11,'Annual Reporting'!C66:AD66,22,FALSE)</f>
        <v>0</v>
      </c>
      <c r="CA50" s="11">
        <f>VLOOKUP('Start up budget'!$B$6,'Annual Reporting'!C66:AD66,23,FALSE)</f>
        <v>0</v>
      </c>
      <c r="CB50" s="11">
        <f>VLOOKUP('Start up budget'!$B$7,'Annual Reporting'!C66:AD66,23,FALSE)</f>
        <v>0</v>
      </c>
      <c r="CC50" s="11">
        <f>VLOOKUP('Start up budget'!$B$8,'Annual Reporting'!C66:AD66,23,FALSE)</f>
        <v>0</v>
      </c>
      <c r="CD50" s="11">
        <f>VLOOKUP('Start up budget'!$B$9,'Annual Reporting'!C66:AD66,23,FALSE)</f>
        <v>0</v>
      </c>
      <c r="CE50" s="11">
        <f>VLOOKUP('Start up budget'!$B$10,'Annual Reporting'!C66:AD66,23,FALSE)</f>
        <v>0</v>
      </c>
      <c r="CF50" s="163">
        <f>VLOOKUP('Start up budget'!$B$11,'Annual Reporting'!C66:AD66,23,FALSE)</f>
        <v>0</v>
      </c>
    </row>
    <row r="51" spans="1:84" x14ac:dyDescent="0.35">
      <c r="A51" s="162">
        <f>VLOOKUP('Start up budget'!$B$6,'Annual Reporting'!C67:AD67,2,FALSE)</f>
        <v>0</v>
      </c>
      <c r="B51" s="11">
        <f>VLOOKUP('Start up budget'!$B$7,'Annual Reporting'!C67:AD67,2,FALSE)</f>
        <v>0</v>
      </c>
      <c r="C51" s="11">
        <f>VLOOKUP('Start up budget'!$B$8,'Annual Reporting'!C67:AD67,2,FALSE)</f>
        <v>0</v>
      </c>
      <c r="D51" s="11">
        <f>VLOOKUP('Start up budget'!$B$9,'Annual Reporting'!C67:AD67,2,FALSE)</f>
        <v>0</v>
      </c>
      <c r="E51" s="11">
        <f>VLOOKUP('Start up budget'!$B$10,'Annual Reporting'!C67:AD67,2,FALSE)</f>
        <v>0</v>
      </c>
      <c r="F51" s="163">
        <f>VLOOKUP('Start up budget'!$B$11,'Annual Reporting'!C67:AD67,2,FALSE)</f>
        <v>0</v>
      </c>
      <c r="G51" s="162">
        <f>VLOOKUP('Start up budget'!$B$6,'Annual Reporting'!C67:AD67,3,FALSE)</f>
        <v>0</v>
      </c>
      <c r="H51" s="11">
        <f>VLOOKUP('Start up budget'!$B$7,'Annual Reporting'!C67:AD67,3,FALSE)</f>
        <v>0</v>
      </c>
      <c r="I51" s="11">
        <f>VLOOKUP('Start up budget'!$B$8,'Annual Reporting'!C67:AD67,3,FALSE)</f>
        <v>0</v>
      </c>
      <c r="J51" s="11">
        <f>VLOOKUP('Start up budget'!$B$9,'Annual Reporting'!C67:AD67,3,FALSE)</f>
        <v>0</v>
      </c>
      <c r="K51" s="11">
        <f>VLOOKUP('Start up budget'!$B$10,'Annual Reporting'!C67:AD67,3,FALSE)</f>
        <v>0</v>
      </c>
      <c r="L51" s="163">
        <f>VLOOKUP('Start up budget'!$B$11,'Annual Reporting'!C67:AD67,3,FALSE)</f>
        <v>0</v>
      </c>
      <c r="M51" s="162">
        <f>VLOOKUP('Start up budget'!$B$6,'Annual Reporting'!C67:AD67,6,FALSE)</f>
        <v>0</v>
      </c>
      <c r="N51" s="11">
        <f>VLOOKUP('Start up budget'!$B$7,'Annual Reporting'!C67:AD67,6,FALSE)</f>
        <v>0</v>
      </c>
      <c r="O51" s="11">
        <f>VLOOKUP('Start up budget'!$B$8,'Annual Reporting'!C67:AD67,6,FALSE)</f>
        <v>0</v>
      </c>
      <c r="P51" s="11">
        <f>VLOOKUP('Start up budget'!$B$9,'Annual Reporting'!C67:AD67,6,FALSE)</f>
        <v>0</v>
      </c>
      <c r="Q51" s="11">
        <f>VLOOKUP('Start up budget'!$B$10,'Annual Reporting'!C67:AD67,6,FALSE)</f>
        <v>0</v>
      </c>
      <c r="R51" s="163">
        <f>VLOOKUP('Start up budget'!$B$11,'Annual Reporting'!C67:AD67,6,FALSE)</f>
        <v>0</v>
      </c>
      <c r="S51" s="162">
        <f>VLOOKUP('Start up budget'!$B$6,'Annual Reporting'!C67:AD67,7,FALSE)</f>
        <v>0</v>
      </c>
      <c r="T51" s="11">
        <f>VLOOKUP('Start up budget'!$B$7,'Annual Reporting'!C67:AD67,7,FALSE)</f>
        <v>0</v>
      </c>
      <c r="U51" s="11">
        <f>VLOOKUP('Start up budget'!$B$8,'Annual Reporting'!C67:AD67,7,FALSE)</f>
        <v>0</v>
      </c>
      <c r="V51" s="11">
        <f>VLOOKUP('Start up budget'!$B$9,'Annual Reporting'!C67:AD67,7,FALSE)</f>
        <v>0</v>
      </c>
      <c r="W51" s="11">
        <f>VLOOKUP('Start up budget'!$B$10,'Annual Reporting'!C67:AD67,7,FALSE)</f>
        <v>0</v>
      </c>
      <c r="X51" s="163">
        <f>VLOOKUP('Start up budget'!$B$11,'Annual Reporting'!C67:AD67,7,FALSE)</f>
        <v>0</v>
      </c>
      <c r="Y51" s="162">
        <f>VLOOKUP('Start up budget'!$B$6,'Annual Reporting'!C67:AD67,8,FALSE)</f>
        <v>0</v>
      </c>
      <c r="Z51" s="11">
        <f>VLOOKUP('Start up budget'!$B$7,'Annual Reporting'!C67:AD67,8,FALSE)</f>
        <v>0</v>
      </c>
      <c r="AA51" s="11">
        <f>VLOOKUP('Start up budget'!$B$8,'Annual Reporting'!C67:AD67,8,FALSE)</f>
        <v>0</v>
      </c>
      <c r="AB51" s="11">
        <f>VLOOKUP('Start up budget'!$B$9,'Annual Reporting'!C67:AD67,8,FALSE)</f>
        <v>0</v>
      </c>
      <c r="AC51" s="11">
        <f>VLOOKUP('Start up budget'!$B$10,'Annual Reporting'!C67:AD67,8,FALSE)</f>
        <v>0</v>
      </c>
      <c r="AD51" s="163">
        <f>VLOOKUP('Start up budget'!$B$11,'Annual Reporting'!C67:AD67,8,FALSE)</f>
        <v>0</v>
      </c>
      <c r="AE51" s="162">
        <f>VLOOKUP('Start up budget'!$B$6,'Annual Reporting'!C67:AD67,11,FALSE)</f>
        <v>0</v>
      </c>
      <c r="AF51" s="11">
        <f>VLOOKUP('Start up budget'!$B$7,'Annual Reporting'!C67:AD67,11,FALSE)</f>
        <v>0</v>
      </c>
      <c r="AG51" s="11">
        <f>VLOOKUP('Start up budget'!$B$8,'Annual Reporting'!C67:AD67,11,FALSE)</f>
        <v>0</v>
      </c>
      <c r="AH51" s="11">
        <f>VLOOKUP('Start up budget'!$B$9,'Annual Reporting'!C67:AD67,11,FALSE)</f>
        <v>0</v>
      </c>
      <c r="AI51" s="11">
        <f>VLOOKUP('Start up budget'!$B$10,'Annual Reporting'!C67:AD67,11,FALSE)</f>
        <v>0</v>
      </c>
      <c r="AJ51" s="163">
        <f>VLOOKUP('Start up budget'!$B$11,'Annual Reporting'!C67:AD67,11,FALSE)</f>
        <v>0</v>
      </c>
      <c r="AK51" s="162">
        <f>VLOOKUP('Start up budget'!$B$6,'Annual Reporting'!C67:AD67,12,FALSE)</f>
        <v>0</v>
      </c>
      <c r="AL51" s="11">
        <f>VLOOKUP('Start up budget'!$B$7,'Annual Reporting'!C67:AD67,12,FALSE)</f>
        <v>0</v>
      </c>
      <c r="AM51" s="11">
        <f>VLOOKUP('Start up budget'!$B$8,'Annual Reporting'!C67:AD67,12,FALSE)</f>
        <v>0</v>
      </c>
      <c r="AN51" s="11">
        <f>VLOOKUP('Start up budget'!$B$9,'Annual Reporting'!C67:AD67,12,FALSE)</f>
        <v>0</v>
      </c>
      <c r="AO51" s="11">
        <f>VLOOKUP('Start up budget'!$B$10,'Annual Reporting'!C67:AD67,12,FALSE)</f>
        <v>0</v>
      </c>
      <c r="AP51" s="163">
        <f>VLOOKUP('Start up budget'!$B$11,'Annual Reporting'!C67:AD67,12,FALSE)</f>
        <v>0</v>
      </c>
      <c r="AQ51" s="162">
        <f>VLOOKUP('Start up budget'!$B$6,'Annual Reporting'!C67:AD67,13,FALSE)</f>
        <v>0</v>
      </c>
      <c r="AR51" s="11">
        <f>VLOOKUP('Start up budget'!$B$7,'Annual Reporting'!C67:AD67,13,FALSE)</f>
        <v>0</v>
      </c>
      <c r="AS51" s="11">
        <f>VLOOKUP('Start up budget'!$B$8,'Annual Reporting'!C67:AD67,13,FALSE)</f>
        <v>0</v>
      </c>
      <c r="AT51" s="11">
        <f>VLOOKUP('Start up budget'!$B$9,'Annual Reporting'!C67:AD67,13,FALSE)</f>
        <v>0</v>
      </c>
      <c r="AU51" s="11">
        <f>VLOOKUP('Start up budget'!$B$10,'Annual Reporting'!C67:AD67,13,FALSE)</f>
        <v>0</v>
      </c>
      <c r="AV51" s="163">
        <f>VLOOKUP('Start up budget'!$B$11,'Annual Reporting'!C67:AD67,13,FALSE)</f>
        <v>0</v>
      </c>
      <c r="AW51" s="162">
        <f>VLOOKUP('Start up budget'!$B$6,'Annual Reporting'!C67:AD67,16,FALSE)</f>
        <v>0</v>
      </c>
      <c r="AX51" s="11">
        <f>VLOOKUP('Start up budget'!$B$7,'Annual Reporting'!C67:AD67,16,FALSE)</f>
        <v>0</v>
      </c>
      <c r="AY51" s="11">
        <f>VLOOKUP('Start up budget'!$B$8,'Annual Reporting'!C67:AD67,16,FALSE)</f>
        <v>0</v>
      </c>
      <c r="AZ51" s="11">
        <f>VLOOKUP('Start up budget'!$B$9,'Annual Reporting'!C67:AD67,16,FALSE)</f>
        <v>0</v>
      </c>
      <c r="BA51" s="11">
        <f>VLOOKUP('Start up budget'!$B$10,'Annual Reporting'!C67:AD67,16,FALSE)</f>
        <v>0</v>
      </c>
      <c r="BB51" s="163">
        <f>VLOOKUP('Start up budget'!$B$11,'Annual Reporting'!C67:AD67,16,FALSE)</f>
        <v>0</v>
      </c>
      <c r="BC51" s="162">
        <f>VLOOKUP('Start up budget'!$B$6,'Annual Reporting'!C67:AD67,17,FALSE)</f>
        <v>0</v>
      </c>
      <c r="BD51" s="11">
        <f>VLOOKUP('Start up budget'!$B$7,'Annual Reporting'!C67:AD67,17,FALSE)</f>
        <v>0</v>
      </c>
      <c r="BE51" s="11">
        <f>VLOOKUP('Start up budget'!$B$8,'Annual Reporting'!C67:AD67,17,FALSE)</f>
        <v>0</v>
      </c>
      <c r="BF51" s="11">
        <f>VLOOKUP('Start up budget'!$B$9,'Annual Reporting'!C67:AD67,17,FALSE)</f>
        <v>0</v>
      </c>
      <c r="BG51" s="11">
        <f>VLOOKUP('Start up budget'!$B$10,'Annual Reporting'!C67:AD67,17,FALSE)</f>
        <v>0</v>
      </c>
      <c r="BH51" s="163">
        <f>VLOOKUP('Start up budget'!$B$11,'Annual Reporting'!C67:AD67,17,FALSE)</f>
        <v>0</v>
      </c>
      <c r="BI51" s="162">
        <f>VLOOKUP('Start up budget'!$B$6,'Annual Reporting'!C67:AD67,18,FALSE)</f>
        <v>0</v>
      </c>
      <c r="BJ51" s="11">
        <f>VLOOKUP('Start up budget'!$B$7,'Annual Reporting'!C67:AD67,18,FALSE)</f>
        <v>0</v>
      </c>
      <c r="BK51" s="11">
        <f>VLOOKUP('Start up budget'!$B$8,'Annual Reporting'!C67:AD67,18,FALSE)</f>
        <v>0</v>
      </c>
      <c r="BL51" s="11">
        <f>VLOOKUP('Start up budget'!$B$9,'Annual Reporting'!C67:AD67,18,FALSE)</f>
        <v>0</v>
      </c>
      <c r="BM51" s="11">
        <f>VLOOKUP('Start up budget'!$B$10,'Annual Reporting'!C67:AD67,18,FALSE)</f>
        <v>0</v>
      </c>
      <c r="BN51" s="163">
        <f>VLOOKUP('Start up budget'!$B$11,'Annual Reporting'!C67:AD67,18,FALSE)</f>
        <v>0</v>
      </c>
      <c r="BO51" s="162">
        <f>VLOOKUP('Start up budget'!$B$6,'Annual Reporting'!C67:AD67,21,FALSE)</f>
        <v>0</v>
      </c>
      <c r="BP51" s="11">
        <f>VLOOKUP('Start up budget'!$B$7,'Annual Reporting'!C67:AD67,21,FALSE)</f>
        <v>0</v>
      </c>
      <c r="BQ51" s="11">
        <f>VLOOKUP('Start up budget'!$B$8,'Annual Reporting'!C67:AD67,21,FALSE)</f>
        <v>0</v>
      </c>
      <c r="BR51" s="11">
        <f>VLOOKUP('Start up budget'!$B$9,'Annual Reporting'!C67:AD67,21,FALSE)</f>
        <v>0</v>
      </c>
      <c r="BS51" s="11">
        <f>VLOOKUP('Start up budget'!$B$10,'Annual Reporting'!C67:AD67,21,FALSE)</f>
        <v>0</v>
      </c>
      <c r="BT51" s="163">
        <f>VLOOKUP('Start up budget'!$B$11,'Annual Reporting'!C67:AD67,21,FALSE)</f>
        <v>0</v>
      </c>
      <c r="BU51" s="162">
        <f>VLOOKUP('Start up budget'!$B$6,'Annual Reporting'!C67:AD67,22,FALSE)</f>
        <v>0</v>
      </c>
      <c r="BV51" s="11">
        <f>VLOOKUP('Start up budget'!$B$7,'Annual Reporting'!C67:AD67,22,FALSE)</f>
        <v>0</v>
      </c>
      <c r="BW51" s="11">
        <f>VLOOKUP('Start up budget'!$B$8,'Annual Reporting'!C67:AD67,22,FALSE)</f>
        <v>0</v>
      </c>
      <c r="BX51" s="11">
        <f>VLOOKUP('Start up budget'!$B$9,'Annual Reporting'!C67:AD67,22,FALSE)</f>
        <v>0</v>
      </c>
      <c r="BY51" s="11">
        <f>VLOOKUP('Start up budget'!$B$10,'Annual Reporting'!C67:AD67,22,FALSE)</f>
        <v>0</v>
      </c>
      <c r="BZ51" s="163">
        <f>VLOOKUP('Start up budget'!$B$11,'Annual Reporting'!C67:AD67,22,FALSE)</f>
        <v>0</v>
      </c>
      <c r="CA51" s="11">
        <f>VLOOKUP('Start up budget'!$B$6,'Annual Reporting'!C67:AD67,23,FALSE)</f>
        <v>0</v>
      </c>
      <c r="CB51" s="11">
        <f>VLOOKUP('Start up budget'!$B$7,'Annual Reporting'!C67:AD67,23,FALSE)</f>
        <v>0</v>
      </c>
      <c r="CC51" s="11">
        <f>VLOOKUP('Start up budget'!$B$8,'Annual Reporting'!C67:AD67,23,FALSE)</f>
        <v>0</v>
      </c>
      <c r="CD51" s="11">
        <f>VLOOKUP('Start up budget'!$B$9,'Annual Reporting'!C67:AD67,23,FALSE)</f>
        <v>0</v>
      </c>
      <c r="CE51" s="11">
        <f>VLOOKUP('Start up budget'!$B$10,'Annual Reporting'!C67:AD67,23,FALSE)</f>
        <v>0</v>
      </c>
      <c r="CF51" s="163">
        <f>VLOOKUP('Start up budget'!$B$11,'Annual Reporting'!C67:AD67,23,FALSE)</f>
        <v>0</v>
      </c>
    </row>
    <row r="52" spans="1:84" x14ac:dyDescent="0.35">
      <c r="A52" s="162">
        <f>VLOOKUP('Start up budget'!$B$6,'Annual Reporting'!C68:AD68,2,FALSE)</f>
        <v>0</v>
      </c>
      <c r="B52" s="11">
        <f>VLOOKUP('Start up budget'!$B$7,'Annual Reporting'!C68:AD68,2,FALSE)</f>
        <v>0</v>
      </c>
      <c r="C52" s="11">
        <f>VLOOKUP('Start up budget'!$B$8,'Annual Reporting'!C68:AD68,2,FALSE)</f>
        <v>0</v>
      </c>
      <c r="D52" s="11">
        <f>VLOOKUP('Start up budget'!$B$9,'Annual Reporting'!C68:AD68,2,FALSE)</f>
        <v>0</v>
      </c>
      <c r="E52" s="11">
        <f>VLOOKUP('Start up budget'!$B$10,'Annual Reporting'!C68:AD68,2,FALSE)</f>
        <v>0</v>
      </c>
      <c r="F52" s="163">
        <f>VLOOKUP('Start up budget'!$B$11,'Annual Reporting'!C68:AD68,2,FALSE)</f>
        <v>0</v>
      </c>
      <c r="G52" s="162">
        <f>VLOOKUP('Start up budget'!$B$6,'Annual Reporting'!C68:AD68,3,FALSE)</f>
        <v>0</v>
      </c>
      <c r="H52" s="11">
        <f>VLOOKUP('Start up budget'!$B$7,'Annual Reporting'!C68:AD68,3,FALSE)</f>
        <v>0</v>
      </c>
      <c r="I52" s="11">
        <f>VLOOKUP('Start up budget'!$B$8,'Annual Reporting'!C68:AD68,3,FALSE)</f>
        <v>0</v>
      </c>
      <c r="J52" s="11">
        <f>VLOOKUP('Start up budget'!$B$9,'Annual Reporting'!C68:AD68,3,FALSE)</f>
        <v>0</v>
      </c>
      <c r="K52" s="11">
        <f>VLOOKUP('Start up budget'!$B$10,'Annual Reporting'!C68:AD68,3,FALSE)</f>
        <v>0</v>
      </c>
      <c r="L52" s="163">
        <f>VLOOKUP('Start up budget'!$B$11,'Annual Reporting'!C68:AD68,3,FALSE)</f>
        <v>0</v>
      </c>
      <c r="M52" s="162">
        <f>VLOOKUP('Start up budget'!$B$6,'Annual Reporting'!C68:AD68,6,FALSE)</f>
        <v>0</v>
      </c>
      <c r="N52" s="11">
        <f>VLOOKUP('Start up budget'!$B$7,'Annual Reporting'!C68:AD68,6,FALSE)</f>
        <v>0</v>
      </c>
      <c r="O52" s="11">
        <f>VLOOKUP('Start up budget'!$B$8,'Annual Reporting'!C68:AD68,6,FALSE)</f>
        <v>0</v>
      </c>
      <c r="P52" s="11">
        <f>VLOOKUP('Start up budget'!$B$9,'Annual Reporting'!C68:AD68,6,FALSE)</f>
        <v>0</v>
      </c>
      <c r="Q52" s="11">
        <f>VLOOKUP('Start up budget'!$B$10,'Annual Reporting'!C68:AD68,6,FALSE)</f>
        <v>0</v>
      </c>
      <c r="R52" s="163">
        <f>VLOOKUP('Start up budget'!$B$11,'Annual Reporting'!C68:AD68,6,FALSE)</f>
        <v>0</v>
      </c>
      <c r="S52" s="162">
        <f>VLOOKUP('Start up budget'!$B$6,'Annual Reporting'!C68:AD68,7,FALSE)</f>
        <v>0</v>
      </c>
      <c r="T52" s="11">
        <f>VLOOKUP('Start up budget'!$B$7,'Annual Reporting'!C68:AD68,7,FALSE)</f>
        <v>0</v>
      </c>
      <c r="U52" s="11">
        <f>VLOOKUP('Start up budget'!$B$8,'Annual Reporting'!C68:AD68,7,FALSE)</f>
        <v>0</v>
      </c>
      <c r="V52" s="11">
        <f>VLOOKUP('Start up budget'!$B$9,'Annual Reporting'!C68:AD68,7,FALSE)</f>
        <v>0</v>
      </c>
      <c r="W52" s="11">
        <f>VLOOKUP('Start up budget'!$B$10,'Annual Reporting'!C68:AD68,7,FALSE)</f>
        <v>0</v>
      </c>
      <c r="X52" s="163">
        <f>VLOOKUP('Start up budget'!$B$11,'Annual Reporting'!C68:AD68,7,FALSE)</f>
        <v>0</v>
      </c>
      <c r="Y52" s="162">
        <f>VLOOKUP('Start up budget'!$B$6,'Annual Reporting'!C68:AD68,8,FALSE)</f>
        <v>0</v>
      </c>
      <c r="Z52" s="11">
        <f>VLOOKUP('Start up budget'!$B$7,'Annual Reporting'!C68:AD68,8,FALSE)</f>
        <v>0</v>
      </c>
      <c r="AA52" s="11">
        <f>VLOOKUP('Start up budget'!$B$8,'Annual Reporting'!C68:AD68,8,FALSE)</f>
        <v>0</v>
      </c>
      <c r="AB52" s="11">
        <f>VLOOKUP('Start up budget'!$B$9,'Annual Reporting'!C68:AD68,8,FALSE)</f>
        <v>0</v>
      </c>
      <c r="AC52" s="11">
        <f>VLOOKUP('Start up budget'!$B$10,'Annual Reporting'!C68:AD68,8,FALSE)</f>
        <v>0</v>
      </c>
      <c r="AD52" s="163">
        <f>VLOOKUP('Start up budget'!$B$11,'Annual Reporting'!C68:AD68,8,FALSE)</f>
        <v>0</v>
      </c>
      <c r="AE52" s="162">
        <f>VLOOKUP('Start up budget'!$B$6,'Annual Reporting'!C68:AD68,11,FALSE)</f>
        <v>0</v>
      </c>
      <c r="AF52" s="11">
        <f>VLOOKUP('Start up budget'!$B$7,'Annual Reporting'!C68:AD68,11,FALSE)</f>
        <v>0</v>
      </c>
      <c r="AG52" s="11">
        <f>VLOOKUP('Start up budget'!$B$8,'Annual Reporting'!C68:AD68,11,FALSE)</f>
        <v>0</v>
      </c>
      <c r="AH52" s="11">
        <f>VLOOKUP('Start up budget'!$B$9,'Annual Reporting'!C68:AD68,11,FALSE)</f>
        <v>0</v>
      </c>
      <c r="AI52" s="11">
        <f>VLOOKUP('Start up budget'!$B$10,'Annual Reporting'!C68:AD68,11,FALSE)</f>
        <v>0</v>
      </c>
      <c r="AJ52" s="163">
        <f>VLOOKUP('Start up budget'!$B$11,'Annual Reporting'!C68:AD68,11,FALSE)</f>
        <v>0</v>
      </c>
      <c r="AK52" s="162">
        <f>VLOOKUP('Start up budget'!$B$6,'Annual Reporting'!C68:AD68,12,FALSE)</f>
        <v>0</v>
      </c>
      <c r="AL52" s="11">
        <f>VLOOKUP('Start up budget'!$B$7,'Annual Reporting'!C68:AD68,12,FALSE)</f>
        <v>0</v>
      </c>
      <c r="AM52" s="11">
        <f>VLOOKUP('Start up budget'!$B$8,'Annual Reporting'!C68:AD68,12,FALSE)</f>
        <v>0</v>
      </c>
      <c r="AN52" s="11">
        <f>VLOOKUP('Start up budget'!$B$9,'Annual Reporting'!C68:AD68,12,FALSE)</f>
        <v>0</v>
      </c>
      <c r="AO52" s="11">
        <f>VLOOKUP('Start up budget'!$B$10,'Annual Reporting'!C68:AD68,12,FALSE)</f>
        <v>0</v>
      </c>
      <c r="AP52" s="163">
        <f>VLOOKUP('Start up budget'!$B$11,'Annual Reporting'!C68:AD68,12,FALSE)</f>
        <v>0</v>
      </c>
      <c r="AQ52" s="162">
        <f>VLOOKUP('Start up budget'!$B$6,'Annual Reporting'!C68:AD68,13,FALSE)</f>
        <v>0</v>
      </c>
      <c r="AR52" s="11">
        <f>VLOOKUP('Start up budget'!$B$7,'Annual Reporting'!C68:AD68,13,FALSE)</f>
        <v>0</v>
      </c>
      <c r="AS52" s="11">
        <f>VLOOKUP('Start up budget'!$B$8,'Annual Reporting'!C68:AD68,13,FALSE)</f>
        <v>0</v>
      </c>
      <c r="AT52" s="11">
        <f>VLOOKUP('Start up budget'!$B$9,'Annual Reporting'!C68:AD68,13,FALSE)</f>
        <v>0</v>
      </c>
      <c r="AU52" s="11">
        <f>VLOOKUP('Start up budget'!$B$10,'Annual Reporting'!C68:AD68,13,FALSE)</f>
        <v>0</v>
      </c>
      <c r="AV52" s="163">
        <f>VLOOKUP('Start up budget'!$B$11,'Annual Reporting'!C68:AD68,13,FALSE)</f>
        <v>0</v>
      </c>
      <c r="AW52" s="162">
        <f>VLOOKUP('Start up budget'!$B$6,'Annual Reporting'!C68:AD68,16,FALSE)</f>
        <v>0</v>
      </c>
      <c r="AX52" s="11">
        <f>VLOOKUP('Start up budget'!$B$7,'Annual Reporting'!C68:AD68,16,FALSE)</f>
        <v>0</v>
      </c>
      <c r="AY52" s="11">
        <f>VLOOKUP('Start up budget'!$B$8,'Annual Reporting'!C68:AD68,16,FALSE)</f>
        <v>0</v>
      </c>
      <c r="AZ52" s="11">
        <f>VLOOKUP('Start up budget'!$B$9,'Annual Reporting'!C68:AD68,16,FALSE)</f>
        <v>0</v>
      </c>
      <c r="BA52" s="11">
        <f>VLOOKUP('Start up budget'!$B$10,'Annual Reporting'!C68:AD68,16,FALSE)</f>
        <v>0</v>
      </c>
      <c r="BB52" s="163">
        <f>VLOOKUP('Start up budget'!$B$11,'Annual Reporting'!C68:AD68,16,FALSE)</f>
        <v>0</v>
      </c>
      <c r="BC52" s="162">
        <f>VLOOKUP('Start up budget'!$B$6,'Annual Reporting'!C68:AD68,17,FALSE)</f>
        <v>0</v>
      </c>
      <c r="BD52" s="11">
        <f>VLOOKUP('Start up budget'!$B$7,'Annual Reporting'!C68:AD68,17,FALSE)</f>
        <v>0</v>
      </c>
      <c r="BE52" s="11">
        <f>VLOOKUP('Start up budget'!$B$8,'Annual Reporting'!C68:AD68,17,FALSE)</f>
        <v>0</v>
      </c>
      <c r="BF52" s="11">
        <f>VLOOKUP('Start up budget'!$B$9,'Annual Reporting'!C68:AD68,17,FALSE)</f>
        <v>0</v>
      </c>
      <c r="BG52" s="11">
        <f>VLOOKUP('Start up budget'!$B$10,'Annual Reporting'!C68:AD68,17,FALSE)</f>
        <v>0</v>
      </c>
      <c r="BH52" s="163">
        <f>VLOOKUP('Start up budget'!$B$11,'Annual Reporting'!C68:AD68,17,FALSE)</f>
        <v>0</v>
      </c>
      <c r="BI52" s="162">
        <f>VLOOKUP('Start up budget'!$B$6,'Annual Reporting'!C68:AD68,18,FALSE)</f>
        <v>0</v>
      </c>
      <c r="BJ52" s="11">
        <f>VLOOKUP('Start up budget'!$B$7,'Annual Reporting'!C68:AD68,18,FALSE)</f>
        <v>0</v>
      </c>
      <c r="BK52" s="11">
        <f>VLOOKUP('Start up budget'!$B$8,'Annual Reporting'!C68:AD68,18,FALSE)</f>
        <v>0</v>
      </c>
      <c r="BL52" s="11">
        <f>VLOOKUP('Start up budget'!$B$9,'Annual Reporting'!C68:AD68,18,FALSE)</f>
        <v>0</v>
      </c>
      <c r="BM52" s="11">
        <f>VLOOKUP('Start up budget'!$B$10,'Annual Reporting'!C68:AD68,18,FALSE)</f>
        <v>0</v>
      </c>
      <c r="BN52" s="163">
        <f>VLOOKUP('Start up budget'!$B$11,'Annual Reporting'!C68:AD68,18,FALSE)</f>
        <v>0</v>
      </c>
      <c r="BO52" s="162">
        <f>VLOOKUP('Start up budget'!$B$6,'Annual Reporting'!C68:AD68,21,FALSE)</f>
        <v>0</v>
      </c>
      <c r="BP52" s="11">
        <f>VLOOKUP('Start up budget'!$B$7,'Annual Reporting'!C68:AD68,21,FALSE)</f>
        <v>0</v>
      </c>
      <c r="BQ52" s="11">
        <f>VLOOKUP('Start up budget'!$B$8,'Annual Reporting'!C68:AD68,21,FALSE)</f>
        <v>0</v>
      </c>
      <c r="BR52" s="11">
        <f>VLOOKUP('Start up budget'!$B$9,'Annual Reporting'!C68:AD68,21,FALSE)</f>
        <v>0</v>
      </c>
      <c r="BS52" s="11">
        <f>VLOOKUP('Start up budget'!$B$10,'Annual Reporting'!C68:AD68,21,FALSE)</f>
        <v>0</v>
      </c>
      <c r="BT52" s="163">
        <f>VLOOKUP('Start up budget'!$B$11,'Annual Reporting'!C68:AD68,21,FALSE)</f>
        <v>0</v>
      </c>
      <c r="BU52" s="162">
        <f>VLOOKUP('Start up budget'!$B$6,'Annual Reporting'!C68:AD68,22,FALSE)</f>
        <v>0</v>
      </c>
      <c r="BV52" s="11">
        <f>VLOOKUP('Start up budget'!$B$7,'Annual Reporting'!C68:AD68,22,FALSE)</f>
        <v>0</v>
      </c>
      <c r="BW52" s="11">
        <f>VLOOKUP('Start up budget'!$B$8,'Annual Reporting'!C68:AD68,22,FALSE)</f>
        <v>0</v>
      </c>
      <c r="BX52" s="11">
        <f>VLOOKUP('Start up budget'!$B$9,'Annual Reporting'!C68:AD68,22,FALSE)</f>
        <v>0</v>
      </c>
      <c r="BY52" s="11">
        <f>VLOOKUP('Start up budget'!$B$10,'Annual Reporting'!C68:AD68,22,FALSE)</f>
        <v>0</v>
      </c>
      <c r="BZ52" s="163">
        <f>VLOOKUP('Start up budget'!$B$11,'Annual Reporting'!C68:AD68,22,FALSE)</f>
        <v>0</v>
      </c>
      <c r="CA52" s="11">
        <f>VLOOKUP('Start up budget'!$B$6,'Annual Reporting'!C68:AD68,23,FALSE)</f>
        <v>0</v>
      </c>
      <c r="CB52" s="11">
        <f>VLOOKUP('Start up budget'!$B$7,'Annual Reporting'!C68:AD68,23,FALSE)</f>
        <v>0</v>
      </c>
      <c r="CC52" s="11">
        <f>VLOOKUP('Start up budget'!$B$8,'Annual Reporting'!C68:AD68,23,FALSE)</f>
        <v>0</v>
      </c>
      <c r="CD52" s="11">
        <f>VLOOKUP('Start up budget'!$B$9,'Annual Reporting'!C68:AD68,23,FALSE)</f>
        <v>0</v>
      </c>
      <c r="CE52" s="11">
        <f>VLOOKUP('Start up budget'!$B$10,'Annual Reporting'!C68:AD68,23,FALSE)</f>
        <v>0</v>
      </c>
      <c r="CF52" s="163">
        <f>VLOOKUP('Start up budget'!$B$11,'Annual Reporting'!C68:AD68,23,FALSE)</f>
        <v>0</v>
      </c>
    </row>
    <row r="53" spans="1:84" x14ac:dyDescent="0.35">
      <c r="A53" s="162">
        <f>VLOOKUP('Start up budget'!$B$6,'Annual Reporting'!C69:AD69,2,FALSE)</f>
        <v>0</v>
      </c>
      <c r="B53" s="11">
        <f>VLOOKUP('Start up budget'!$B$7,'Annual Reporting'!C69:AD69,2,FALSE)</f>
        <v>0</v>
      </c>
      <c r="C53" s="11">
        <f>VLOOKUP('Start up budget'!$B$8,'Annual Reporting'!C69:AD69,2,FALSE)</f>
        <v>0</v>
      </c>
      <c r="D53" s="11">
        <f>VLOOKUP('Start up budget'!$B$9,'Annual Reporting'!C69:AD69,2,FALSE)</f>
        <v>0</v>
      </c>
      <c r="E53" s="11">
        <f>VLOOKUP('Start up budget'!$B$10,'Annual Reporting'!C69:AD69,2,FALSE)</f>
        <v>0</v>
      </c>
      <c r="F53" s="163">
        <f>VLOOKUP('Start up budget'!$B$11,'Annual Reporting'!C69:AD69,2,FALSE)</f>
        <v>0</v>
      </c>
      <c r="G53" s="162">
        <f>VLOOKUP('Start up budget'!$B$6,'Annual Reporting'!C69:AD69,3,FALSE)</f>
        <v>0</v>
      </c>
      <c r="H53" s="11">
        <f>VLOOKUP('Start up budget'!$B$7,'Annual Reporting'!C69:AD69,3,FALSE)</f>
        <v>0</v>
      </c>
      <c r="I53" s="11">
        <f>VLOOKUP('Start up budget'!$B$8,'Annual Reporting'!C69:AD69,3,FALSE)</f>
        <v>0</v>
      </c>
      <c r="J53" s="11">
        <f>VLOOKUP('Start up budget'!$B$9,'Annual Reporting'!C69:AD69,3,FALSE)</f>
        <v>0</v>
      </c>
      <c r="K53" s="11">
        <f>VLOOKUP('Start up budget'!$B$10,'Annual Reporting'!C69:AD69,3,FALSE)</f>
        <v>0</v>
      </c>
      <c r="L53" s="163">
        <f>VLOOKUP('Start up budget'!$B$11,'Annual Reporting'!C69:AD69,3,FALSE)</f>
        <v>0</v>
      </c>
      <c r="M53" s="162">
        <f>VLOOKUP('Start up budget'!$B$6,'Annual Reporting'!C69:AD69,6,FALSE)</f>
        <v>0</v>
      </c>
      <c r="N53" s="11">
        <f>VLOOKUP('Start up budget'!$B$7,'Annual Reporting'!C69:AD69,6,FALSE)</f>
        <v>0</v>
      </c>
      <c r="O53" s="11">
        <f>VLOOKUP('Start up budget'!$B$8,'Annual Reporting'!C69:AD69,6,FALSE)</f>
        <v>0</v>
      </c>
      <c r="P53" s="11">
        <f>VLOOKUP('Start up budget'!$B$9,'Annual Reporting'!C69:AD69,6,FALSE)</f>
        <v>0</v>
      </c>
      <c r="Q53" s="11">
        <f>VLOOKUP('Start up budget'!$B$10,'Annual Reporting'!C69:AD69,6,FALSE)</f>
        <v>0</v>
      </c>
      <c r="R53" s="163">
        <f>VLOOKUP('Start up budget'!$B$11,'Annual Reporting'!C69:AD69,6,FALSE)</f>
        <v>0</v>
      </c>
      <c r="S53" s="162">
        <f>VLOOKUP('Start up budget'!$B$6,'Annual Reporting'!C69:AD69,7,FALSE)</f>
        <v>0</v>
      </c>
      <c r="T53" s="11">
        <f>VLOOKUP('Start up budget'!$B$7,'Annual Reporting'!C69:AD69,7,FALSE)</f>
        <v>0</v>
      </c>
      <c r="U53" s="11">
        <f>VLOOKUP('Start up budget'!$B$8,'Annual Reporting'!C69:AD69,7,FALSE)</f>
        <v>0</v>
      </c>
      <c r="V53" s="11">
        <f>VLOOKUP('Start up budget'!$B$9,'Annual Reporting'!C69:AD69,7,FALSE)</f>
        <v>0</v>
      </c>
      <c r="W53" s="11">
        <f>VLOOKUP('Start up budget'!$B$10,'Annual Reporting'!C69:AD69,7,FALSE)</f>
        <v>0</v>
      </c>
      <c r="X53" s="163">
        <f>VLOOKUP('Start up budget'!$B$11,'Annual Reporting'!C69:AD69,7,FALSE)</f>
        <v>0</v>
      </c>
      <c r="Y53" s="162">
        <f>VLOOKUP('Start up budget'!$B$6,'Annual Reporting'!C69:AD69,8,FALSE)</f>
        <v>0</v>
      </c>
      <c r="Z53" s="11">
        <f>VLOOKUP('Start up budget'!$B$7,'Annual Reporting'!C69:AD69,8,FALSE)</f>
        <v>0</v>
      </c>
      <c r="AA53" s="11">
        <f>VLOOKUP('Start up budget'!$B$8,'Annual Reporting'!C69:AD69,8,FALSE)</f>
        <v>0</v>
      </c>
      <c r="AB53" s="11">
        <f>VLOOKUP('Start up budget'!$B$9,'Annual Reporting'!C69:AD69,8,FALSE)</f>
        <v>0</v>
      </c>
      <c r="AC53" s="11">
        <f>VLOOKUP('Start up budget'!$B$10,'Annual Reporting'!C69:AD69,8,FALSE)</f>
        <v>0</v>
      </c>
      <c r="AD53" s="163">
        <f>VLOOKUP('Start up budget'!$B$11,'Annual Reporting'!C69:AD69,8,FALSE)</f>
        <v>0</v>
      </c>
      <c r="AE53" s="162">
        <f>VLOOKUP('Start up budget'!$B$6,'Annual Reporting'!C69:AD69,11,FALSE)</f>
        <v>0</v>
      </c>
      <c r="AF53" s="11">
        <f>VLOOKUP('Start up budget'!$B$7,'Annual Reporting'!C69:AD69,11,FALSE)</f>
        <v>0</v>
      </c>
      <c r="AG53" s="11">
        <f>VLOOKUP('Start up budget'!$B$8,'Annual Reporting'!C69:AD69,11,FALSE)</f>
        <v>0</v>
      </c>
      <c r="AH53" s="11">
        <f>VLOOKUP('Start up budget'!$B$9,'Annual Reporting'!C69:AD69,11,FALSE)</f>
        <v>0</v>
      </c>
      <c r="AI53" s="11">
        <f>VLOOKUP('Start up budget'!$B$10,'Annual Reporting'!C69:AD69,11,FALSE)</f>
        <v>0</v>
      </c>
      <c r="AJ53" s="163">
        <f>VLOOKUP('Start up budget'!$B$11,'Annual Reporting'!C69:AD69,11,FALSE)</f>
        <v>0</v>
      </c>
      <c r="AK53" s="162">
        <f>VLOOKUP('Start up budget'!$B$6,'Annual Reporting'!C69:AD69,12,FALSE)</f>
        <v>0</v>
      </c>
      <c r="AL53" s="11">
        <f>VLOOKUP('Start up budget'!$B$7,'Annual Reporting'!C69:AD69,12,FALSE)</f>
        <v>0</v>
      </c>
      <c r="AM53" s="11">
        <f>VLOOKUP('Start up budget'!$B$8,'Annual Reporting'!C69:AD69,12,FALSE)</f>
        <v>0</v>
      </c>
      <c r="AN53" s="11">
        <f>VLOOKUP('Start up budget'!$B$9,'Annual Reporting'!C69:AD69,12,FALSE)</f>
        <v>0</v>
      </c>
      <c r="AO53" s="11">
        <f>VLOOKUP('Start up budget'!$B$10,'Annual Reporting'!C69:AD69,12,FALSE)</f>
        <v>0</v>
      </c>
      <c r="AP53" s="163">
        <f>VLOOKUP('Start up budget'!$B$11,'Annual Reporting'!C69:AD69,12,FALSE)</f>
        <v>0</v>
      </c>
      <c r="AQ53" s="162">
        <f>VLOOKUP('Start up budget'!$B$6,'Annual Reporting'!C69:AD69,13,FALSE)</f>
        <v>0</v>
      </c>
      <c r="AR53" s="11">
        <f>VLOOKUP('Start up budget'!$B$7,'Annual Reporting'!C69:AD69,13,FALSE)</f>
        <v>0</v>
      </c>
      <c r="AS53" s="11">
        <f>VLOOKUP('Start up budget'!$B$8,'Annual Reporting'!C69:AD69,13,FALSE)</f>
        <v>0</v>
      </c>
      <c r="AT53" s="11">
        <f>VLOOKUP('Start up budget'!$B$9,'Annual Reporting'!C69:AD69,13,FALSE)</f>
        <v>0</v>
      </c>
      <c r="AU53" s="11">
        <f>VLOOKUP('Start up budget'!$B$10,'Annual Reporting'!C69:AD69,13,FALSE)</f>
        <v>0</v>
      </c>
      <c r="AV53" s="163">
        <f>VLOOKUP('Start up budget'!$B$11,'Annual Reporting'!C69:AD69,13,FALSE)</f>
        <v>0</v>
      </c>
      <c r="AW53" s="162">
        <f>VLOOKUP('Start up budget'!$B$6,'Annual Reporting'!C69:AD69,16,FALSE)</f>
        <v>0</v>
      </c>
      <c r="AX53" s="11">
        <f>VLOOKUP('Start up budget'!$B$7,'Annual Reporting'!C69:AD69,16,FALSE)</f>
        <v>0</v>
      </c>
      <c r="AY53" s="11">
        <f>VLOOKUP('Start up budget'!$B$8,'Annual Reporting'!C69:AD69,16,FALSE)</f>
        <v>0</v>
      </c>
      <c r="AZ53" s="11">
        <f>VLOOKUP('Start up budget'!$B$9,'Annual Reporting'!C69:AD69,16,FALSE)</f>
        <v>0</v>
      </c>
      <c r="BA53" s="11">
        <f>VLOOKUP('Start up budget'!$B$10,'Annual Reporting'!C69:AD69,16,FALSE)</f>
        <v>0</v>
      </c>
      <c r="BB53" s="163">
        <f>VLOOKUP('Start up budget'!$B$11,'Annual Reporting'!C69:AD69,16,FALSE)</f>
        <v>0</v>
      </c>
      <c r="BC53" s="162">
        <f>VLOOKUP('Start up budget'!$B$6,'Annual Reporting'!C69:AD69,17,FALSE)</f>
        <v>0</v>
      </c>
      <c r="BD53" s="11">
        <f>VLOOKUP('Start up budget'!$B$7,'Annual Reporting'!C69:AD69,17,FALSE)</f>
        <v>0</v>
      </c>
      <c r="BE53" s="11">
        <f>VLOOKUP('Start up budget'!$B$8,'Annual Reporting'!C69:AD69,17,FALSE)</f>
        <v>0</v>
      </c>
      <c r="BF53" s="11">
        <f>VLOOKUP('Start up budget'!$B$9,'Annual Reporting'!C69:AD69,17,FALSE)</f>
        <v>0</v>
      </c>
      <c r="BG53" s="11">
        <f>VLOOKUP('Start up budget'!$B$10,'Annual Reporting'!C69:AD69,17,FALSE)</f>
        <v>0</v>
      </c>
      <c r="BH53" s="163">
        <f>VLOOKUP('Start up budget'!$B$11,'Annual Reporting'!C69:AD69,17,FALSE)</f>
        <v>0</v>
      </c>
      <c r="BI53" s="162">
        <f>VLOOKUP('Start up budget'!$B$6,'Annual Reporting'!C69:AD69,18,FALSE)</f>
        <v>0</v>
      </c>
      <c r="BJ53" s="11">
        <f>VLOOKUP('Start up budget'!$B$7,'Annual Reporting'!C69:AD69,18,FALSE)</f>
        <v>0</v>
      </c>
      <c r="BK53" s="11">
        <f>VLOOKUP('Start up budget'!$B$8,'Annual Reporting'!C69:AD69,18,FALSE)</f>
        <v>0</v>
      </c>
      <c r="BL53" s="11">
        <f>VLOOKUP('Start up budget'!$B$9,'Annual Reporting'!C69:AD69,18,FALSE)</f>
        <v>0</v>
      </c>
      <c r="BM53" s="11">
        <f>VLOOKUP('Start up budget'!$B$10,'Annual Reporting'!C69:AD69,18,FALSE)</f>
        <v>0</v>
      </c>
      <c r="BN53" s="163">
        <f>VLOOKUP('Start up budget'!$B$11,'Annual Reporting'!C69:AD69,18,FALSE)</f>
        <v>0</v>
      </c>
      <c r="BO53" s="162">
        <f>VLOOKUP('Start up budget'!$B$6,'Annual Reporting'!C69:AD69,21,FALSE)</f>
        <v>0</v>
      </c>
      <c r="BP53" s="11">
        <f>VLOOKUP('Start up budget'!$B$7,'Annual Reporting'!C69:AD69,21,FALSE)</f>
        <v>0</v>
      </c>
      <c r="BQ53" s="11">
        <f>VLOOKUP('Start up budget'!$B$8,'Annual Reporting'!C69:AD69,21,FALSE)</f>
        <v>0</v>
      </c>
      <c r="BR53" s="11">
        <f>VLOOKUP('Start up budget'!$B$9,'Annual Reporting'!C69:AD69,21,FALSE)</f>
        <v>0</v>
      </c>
      <c r="BS53" s="11">
        <f>VLOOKUP('Start up budget'!$B$10,'Annual Reporting'!C69:AD69,21,FALSE)</f>
        <v>0</v>
      </c>
      <c r="BT53" s="163">
        <f>VLOOKUP('Start up budget'!$B$11,'Annual Reporting'!C69:AD69,21,FALSE)</f>
        <v>0</v>
      </c>
      <c r="BU53" s="162">
        <f>VLOOKUP('Start up budget'!$B$6,'Annual Reporting'!C69:AD69,22,FALSE)</f>
        <v>0</v>
      </c>
      <c r="BV53" s="11">
        <f>VLOOKUP('Start up budget'!$B$7,'Annual Reporting'!C69:AD69,22,FALSE)</f>
        <v>0</v>
      </c>
      <c r="BW53" s="11">
        <f>VLOOKUP('Start up budget'!$B$8,'Annual Reporting'!C69:AD69,22,FALSE)</f>
        <v>0</v>
      </c>
      <c r="BX53" s="11">
        <f>VLOOKUP('Start up budget'!$B$9,'Annual Reporting'!C69:AD69,22,FALSE)</f>
        <v>0</v>
      </c>
      <c r="BY53" s="11">
        <f>VLOOKUP('Start up budget'!$B$10,'Annual Reporting'!C69:AD69,22,FALSE)</f>
        <v>0</v>
      </c>
      <c r="BZ53" s="163">
        <f>VLOOKUP('Start up budget'!$B$11,'Annual Reporting'!C69:AD69,22,FALSE)</f>
        <v>0</v>
      </c>
      <c r="CA53" s="11">
        <f>VLOOKUP('Start up budget'!$B$6,'Annual Reporting'!C69:AD69,23,FALSE)</f>
        <v>0</v>
      </c>
      <c r="CB53" s="11">
        <f>VLOOKUP('Start up budget'!$B$7,'Annual Reporting'!C69:AD69,23,FALSE)</f>
        <v>0</v>
      </c>
      <c r="CC53" s="11">
        <f>VLOOKUP('Start up budget'!$B$8,'Annual Reporting'!C69:AD69,23,FALSE)</f>
        <v>0</v>
      </c>
      <c r="CD53" s="11">
        <f>VLOOKUP('Start up budget'!$B$9,'Annual Reporting'!C69:AD69,23,FALSE)</f>
        <v>0</v>
      </c>
      <c r="CE53" s="11">
        <f>VLOOKUP('Start up budget'!$B$10,'Annual Reporting'!C69:AD69,23,FALSE)</f>
        <v>0</v>
      </c>
      <c r="CF53" s="163">
        <f>VLOOKUP('Start up budget'!$B$11,'Annual Reporting'!C69:AD69,23,FALSE)</f>
        <v>0</v>
      </c>
    </row>
    <row r="54" spans="1:84" x14ac:dyDescent="0.35">
      <c r="A54" s="162">
        <f>VLOOKUP('Start up budget'!$B$6,'Annual Reporting'!C70:AD70,2,FALSE)</f>
        <v>0</v>
      </c>
      <c r="B54" s="11">
        <f>VLOOKUP('Start up budget'!$B$7,'Annual Reporting'!C70:AD70,2,FALSE)</f>
        <v>0</v>
      </c>
      <c r="C54" s="11">
        <f>VLOOKUP('Start up budget'!$B$8,'Annual Reporting'!C70:AD70,2,FALSE)</f>
        <v>0</v>
      </c>
      <c r="D54" s="11">
        <f>VLOOKUP('Start up budget'!$B$9,'Annual Reporting'!C70:AD70,2,FALSE)</f>
        <v>0</v>
      </c>
      <c r="E54" s="11">
        <f>VLOOKUP('Start up budget'!$B$10,'Annual Reporting'!C70:AD70,2,FALSE)</f>
        <v>0</v>
      </c>
      <c r="F54" s="163">
        <f>VLOOKUP('Start up budget'!$B$11,'Annual Reporting'!C70:AD70,2,FALSE)</f>
        <v>0</v>
      </c>
      <c r="G54" s="162">
        <f>VLOOKUP('Start up budget'!$B$6,'Annual Reporting'!C70:AD70,3,FALSE)</f>
        <v>0</v>
      </c>
      <c r="H54" s="11">
        <f>VLOOKUP('Start up budget'!$B$7,'Annual Reporting'!C70:AD70,3,FALSE)</f>
        <v>0</v>
      </c>
      <c r="I54" s="11">
        <f>VLOOKUP('Start up budget'!$B$8,'Annual Reporting'!C70:AD70,3,FALSE)</f>
        <v>0</v>
      </c>
      <c r="J54" s="11">
        <f>VLOOKUP('Start up budget'!$B$9,'Annual Reporting'!C70:AD70,3,FALSE)</f>
        <v>0</v>
      </c>
      <c r="K54" s="11">
        <f>VLOOKUP('Start up budget'!$B$10,'Annual Reporting'!C70:AD70,3,FALSE)</f>
        <v>0</v>
      </c>
      <c r="L54" s="163">
        <f>VLOOKUP('Start up budget'!$B$11,'Annual Reporting'!C70:AD70,3,FALSE)</f>
        <v>0</v>
      </c>
      <c r="M54" s="162">
        <f>VLOOKUP('Start up budget'!$B$6,'Annual Reporting'!C70:AD70,6,FALSE)</f>
        <v>0</v>
      </c>
      <c r="N54" s="11">
        <f>VLOOKUP('Start up budget'!$B$7,'Annual Reporting'!C70:AD70,6,FALSE)</f>
        <v>0</v>
      </c>
      <c r="O54" s="11">
        <f>VLOOKUP('Start up budget'!$B$8,'Annual Reporting'!C70:AD70,6,FALSE)</f>
        <v>0</v>
      </c>
      <c r="P54" s="11">
        <f>VLOOKUP('Start up budget'!$B$9,'Annual Reporting'!C70:AD70,6,FALSE)</f>
        <v>0</v>
      </c>
      <c r="Q54" s="11">
        <f>VLOOKUP('Start up budget'!$B$10,'Annual Reporting'!C70:AD70,6,FALSE)</f>
        <v>0</v>
      </c>
      <c r="R54" s="163">
        <f>VLOOKUP('Start up budget'!$B$11,'Annual Reporting'!C70:AD70,6,FALSE)</f>
        <v>0</v>
      </c>
      <c r="S54" s="162">
        <f>VLOOKUP('Start up budget'!$B$6,'Annual Reporting'!C70:AD70,7,FALSE)</f>
        <v>0</v>
      </c>
      <c r="T54" s="11">
        <f>VLOOKUP('Start up budget'!$B$7,'Annual Reporting'!C70:AD70,7,FALSE)</f>
        <v>0</v>
      </c>
      <c r="U54" s="11">
        <f>VLOOKUP('Start up budget'!$B$8,'Annual Reporting'!C70:AD70,7,FALSE)</f>
        <v>0</v>
      </c>
      <c r="V54" s="11">
        <f>VLOOKUP('Start up budget'!$B$9,'Annual Reporting'!C70:AD70,7,FALSE)</f>
        <v>0</v>
      </c>
      <c r="W54" s="11">
        <f>VLOOKUP('Start up budget'!$B$10,'Annual Reporting'!C70:AD70,7,FALSE)</f>
        <v>0</v>
      </c>
      <c r="X54" s="163">
        <f>VLOOKUP('Start up budget'!$B$11,'Annual Reporting'!C70:AD70,7,FALSE)</f>
        <v>0</v>
      </c>
      <c r="Y54" s="162">
        <f>VLOOKUP('Start up budget'!$B$6,'Annual Reporting'!C70:AD70,8,FALSE)</f>
        <v>0</v>
      </c>
      <c r="Z54" s="11">
        <f>VLOOKUP('Start up budget'!$B$7,'Annual Reporting'!C70:AD70,8,FALSE)</f>
        <v>0</v>
      </c>
      <c r="AA54" s="11">
        <f>VLOOKUP('Start up budget'!$B$8,'Annual Reporting'!C70:AD70,8,FALSE)</f>
        <v>0</v>
      </c>
      <c r="AB54" s="11">
        <f>VLOOKUP('Start up budget'!$B$9,'Annual Reporting'!C70:AD70,8,FALSE)</f>
        <v>0</v>
      </c>
      <c r="AC54" s="11">
        <f>VLOOKUP('Start up budget'!$B$10,'Annual Reporting'!C70:AD70,8,FALSE)</f>
        <v>0</v>
      </c>
      <c r="AD54" s="163">
        <f>VLOOKUP('Start up budget'!$B$11,'Annual Reporting'!C70:AD70,8,FALSE)</f>
        <v>0</v>
      </c>
      <c r="AE54" s="162">
        <f>VLOOKUP('Start up budget'!$B$6,'Annual Reporting'!C70:AD70,11,FALSE)</f>
        <v>0</v>
      </c>
      <c r="AF54" s="11">
        <f>VLOOKUP('Start up budget'!$B$7,'Annual Reporting'!C70:AD70,11,FALSE)</f>
        <v>0</v>
      </c>
      <c r="AG54" s="11">
        <f>VLOOKUP('Start up budget'!$B$8,'Annual Reporting'!C70:AD70,11,FALSE)</f>
        <v>0</v>
      </c>
      <c r="AH54" s="11">
        <f>VLOOKUP('Start up budget'!$B$9,'Annual Reporting'!C70:AD70,11,FALSE)</f>
        <v>0</v>
      </c>
      <c r="AI54" s="11">
        <f>VLOOKUP('Start up budget'!$B$10,'Annual Reporting'!C70:AD70,11,FALSE)</f>
        <v>0</v>
      </c>
      <c r="AJ54" s="163">
        <f>VLOOKUP('Start up budget'!$B$11,'Annual Reporting'!C70:AD70,11,FALSE)</f>
        <v>0</v>
      </c>
      <c r="AK54" s="162">
        <f>VLOOKUP('Start up budget'!$B$6,'Annual Reporting'!C70:AD70,12,FALSE)</f>
        <v>0</v>
      </c>
      <c r="AL54" s="11">
        <f>VLOOKUP('Start up budget'!$B$7,'Annual Reporting'!C70:AD70,12,FALSE)</f>
        <v>0</v>
      </c>
      <c r="AM54" s="11">
        <f>VLOOKUP('Start up budget'!$B$8,'Annual Reporting'!C70:AD70,12,FALSE)</f>
        <v>0</v>
      </c>
      <c r="AN54" s="11">
        <f>VLOOKUP('Start up budget'!$B$9,'Annual Reporting'!C70:AD70,12,FALSE)</f>
        <v>0</v>
      </c>
      <c r="AO54" s="11">
        <f>VLOOKUP('Start up budget'!$B$10,'Annual Reporting'!C70:AD70,12,FALSE)</f>
        <v>0</v>
      </c>
      <c r="AP54" s="163">
        <f>VLOOKUP('Start up budget'!$B$11,'Annual Reporting'!C70:AD70,12,FALSE)</f>
        <v>0</v>
      </c>
      <c r="AQ54" s="162">
        <f>VLOOKUP('Start up budget'!$B$6,'Annual Reporting'!C70:AD70,13,FALSE)</f>
        <v>0</v>
      </c>
      <c r="AR54" s="11">
        <f>VLOOKUP('Start up budget'!$B$7,'Annual Reporting'!C70:AD70,13,FALSE)</f>
        <v>0</v>
      </c>
      <c r="AS54" s="11">
        <f>VLOOKUP('Start up budget'!$B$8,'Annual Reporting'!C70:AD70,13,FALSE)</f>
        <v>0</v>
      </c>
      <c r="AT54" s="11">
        <f>VLOOKUP('Start up budget'!$B$9,'Annual Reporting'!C70:AD70,13,FALSE)</f>
        <v>0</v>
      </c>
      <c r="AU54" s="11">
        <f>VLOOKUP('Start up budget'!$B$10,'Annual Reporting'!C70:AD70,13,FALSE)</f>
        <v>0</v>
      </c>
      <c r="AV54" s="163">
        <f>VLOOKUP('Start up budget'!$B$11,'Annual Reporting'!C70:AD70,13,FALSE)</f>
        <v>0</v>
      </c>
      <c r="AW54" s="162">
        <f>VLOOKUP('Start up budget'!$B$6,'Annual Reporting'!C70:AD70,16,FALSE)</f>
        <v>0</v>
      </c>
      <c r="AX54" s="11">
        <f>VLOOKUP('Start up budget'!$B$7,'Annual Reporting'!C70:AD70,16,FALSE)</f>
        <v>0</v>
      </c>
      <c r="AY54" s="11">
        <f>VLOOKUP('Start up budget'!$B$8,'Annual Reporting'!C70:AD70,16,FALSE)</f>
        <v>0</v>
      </c>
      <c r="AZ54" s="11">
        <f>VLOOKUP('Start up budget'!$B$9,'Annual Reporting'!C70:AD70,16,FALSE)</f>
        <v>0</v>
      </c>
      <c r="BA54" s="11">
        <f>VLOOKUP('Start up budget'!$B$10,'Annual Reporting'!C70:AD70,16,FALSE)</f>
        <v>0</v>
      </c>
      <c r="BB54" s="163">
        <f>VLOOKUP('Start up budget'!$B$11,'Annual Reporting'!C70:AD70,16,FALSE)</f>
        <v>0</v>
      </c>
      <c r="BC54" s="162">
        <f>VLOOKUP('Start up budget'!$B$6,'Annual Reporting'!C70:AD70,17,FALSE)</f>
        <v>0</v>
      </c>
      <c r="BD54" s="11">
        <f>VLOOKUP('Start up budget'!$B$7,'Annual Reporting'!C70:AD70,17,FALSE)</f>
        <v>0</v>
      </c>
      <c r="BE54" s="11">
        <f>VLOOKUP('Start up budget'!$B$8,'Annual Reporting'!C70:AD70,17,FALSE)</f>
        <v>0</v>
      </c>
      <c r="BF54" s="11">
        <f>VLOOKUP('Start up budget'!$B$9,'Annual Reporting'!C70:AD70,17,FALSE)</f>
        <v>0</v>
      </c>
      <c r="BG54" s="11">
        <f>VLOOKUP('Start up budget'!$B$10,'Annual Reporting'!C70:AD70,17,FALSE)</f>
        <v>0</v>
      </c>
      <c r="BH54" s="163">
        <f>VLOOKUP('Start up budget'!$B$11,'Annual Reporting'!C70:AD70,17,FALSE)</f>
        <v>0</v>
      </c>
      <c r="BI54" s="162">
        <f>VLOOKUP('Start up budget'!$B$6,'Annual Reporting'!C70:AD70,18,FALSE)</f>
        <v>0</v>
      </c>
      <c r="BJ54" s="11">
        <f>VLOOKUP('Start up budget'!$B$7,'Annual Reporting'!C70:AD70,18,FALSE)</f>
        <v>0</v>
      </c>
      <c r="BK54" s="11">
        <f>VLOOKUP('Start up budget'!$B$8,'Annual Reporting'!C70:AD70,18,FALSE)</f>
        <v>0</v>
      </c>
      <c r="BL54" s="11">
        <f>VLOOKUP('Start up budget'!$B$9,'Annual Reporting'!C70:AD70,18,FALSE)</f>
        <v>0</v>
      </c>
      <c r="BM54" s="11">
        <f>VLOOKUP('Start up budget'!$B$10,'Annual Reporting'!C70:AD70,18,FALSE)</f>
        <v>0</v>
      </c>
      <c r="BN54" s="163">
        <f>VLOOKUP('Start up budget'!$B$11,'Annual Reporting'!C70:AD70,18,FALSE)</f>
        <v>0</v>
      </c>
      <c r="BO54" s="162">
        <f>VLOOKUP('Start up budget'!$B$6,'Annual Reporting'!C70:AD70,21,FALSE)</f>
        <v>0</v>
      </c>
      <c r="BP54" s="11">
        <f>VLOOKUP('Start up budget'!$B$7,'Annual Reporting'!C70:AD70,21,FALSE)</f>
        <v>0</v>
      </c>
      <c r="BQ54" s="11">
        <f>VLOOKUP('Start up budget'!$B$8,'Annual Reporting'!C70:AD70,21,FALSE)</f>
        <v>0</v>
      </c>
      <c r="BR54" s="11">
        <f>VLOOKUP('Start up budget'!$B$9,'Annual Reporting'!C70:AD70,21,FALSE)</f>
        <v>0</v>
      </c>
      <c r="BS54" s="11">
        <f>VLOOKUP('Start up budget'!$B$10,'Annual Reporting'!C70:AD70,21,FALSE)</f>
        <v>0</v>
      </c>
      <c r="BT54" s="163">
        <f>VLOOKUP('Start up budget'!$B$11,'Annual Reporting'!C70:AD70,21,FALSE)</f>
        <v>0</v>
      </c>
      <c r="BU54" s="162">
        <f>VLOOKUP('Start up budget'!$B$6,'Annual Reporting'!C70:AD70,22,FALSE)</f>
        <v>0</v>
      </c>
      <c r="BV54" s="11">
        <f>VLOOKUP('Start up budget'!$B$7,'Annual Reporting'!C70:AD70,22,FALSE)</f>
        <v>0</v>
      </c>
      <c r="BW54" s="11">
        <f>VLOOKUP('Start up budget'!$B$8,'Annual Reporting'!C70:AD70,22,FALSE)</f>
        <v>0</v>
      </c>
      <c r="BX54" s="11">
        <f>VLOOKUP('Start up budget'!$B$9,'Annual Reporting'!C70:AD70,22,FALSE)</f>
        <v>0</v>
      </c>
      <c r="BY54" s="11">
        <f>VLOOKUP('Start up budget'!$B$10,'Annual Reporting'!C70:AD70,22,FALSE)</f>
        <v>0</v>
      </c>
      <c r="BZ54" s="163">
        <f>VLOOKUP('Start up budget'!$B$11,'Annual Reporting'!C70:AD70,22,FALSE)</f>
        <v>0</v>
      </c>
      <c r="CA54" s="11">
        <f>VLOOKUP('Start up budget'!$B$6,'Annual Reporting'!C70:AD70,23,FALSE)</f>
        <v>0</v>
      </c>
      <c r="CB54" s="11">
        <f>VLOOKUP('Start up budget'!$B$7,'Annual Reporting'!C70:AD70,23,FALSE)</f>
        <v>0</v>
      </c>
      <c r="CC54" s="11">
        <f>VLOOKUP('Start up budget'!$B$8,'Annual Reporting'!C70:AD70,23,FALSE)</f>
        <v>0</v>
      </c>
      <c r="CD54" s="11">
        <f>VLOOKUP('Start up budget'!$B$9,'Annual Reporting'!C70:AD70,23,FALSE)</f>
        <v>0</v>
      </c>
      <c r="CE54" s="11">
        <f>VLOOKUP('Start up budget'!$B$10,'Annual Reporting'!C70:AD70,23,FALSE)</f>
        <v>0</v>
      </c>
      <c r="CF54" s="163">
        <f>VLOOKUP('Start up budget'!$B$11,'Annual Reporting'!C70:AD70,23,FALSE)</f>
        <v>0</v>
      </c>
    </row>
    <row r="55" spans="1:84" x14ac:dyDescent="0.35">
      <c r="A55" s="162">
        <f>VLOOKUP('Start up budget'!$B$6,'Annual Reporting'!C71:AD71,2,FALSE)</f>
        <v>0</v>
      </c>
      <c r="B55" s="11">
        <f>VLOOKUP('Start up budget'!$B$7,'Annual Reporting'!C71:AD71,2,FALSE)</f>
        <v>0</v>
      </c>
      <c r="C55" s="11">
        <f>VLOOKUP('Start up budget'!$B$8,'Annual Reporting'!C71:AD71,2,FALSE)</f>
        <v>0</v>
      </c>
      <c r="D55" s="11">
        <f>VLOOKUP('Start up budget'!$B$9,'Annual Reporting'!C71:AD71,2,FALSE)</f>
        <v>0</v>
      </c>
      <c r="E55" s="11">
        <f>VLOOKUP('Start up budget'!$B$10,'Annual Reporting'!C71:AD71,2,FALSE)</f>
        <v>0</v>
      </c>
      <c r="F55" s="163">
        <f>VLOOKUP('Start up budget'!$B$11,'Annual Reporting'!C71:AD71,2,FALSE)</f>
        <v>0</v>
      </c>
      <c r="G55" s="162">
        <f>VLOOKUP('Start up budget'!$B$6,'Annual Reporting'!C71:AD71,3,FALSE)</f>
        <v>0</v>
      </c>
      <c r="H55" s="11">
        <f>VLOOKUP('Start up budget'!$B$7,'Annual Reporting'!C71:AD71,3,FALSE)</f>
        <v>0</v>
      </c>
      <c r="I55" s="11">
        <f>VLOOKUP('Start up budget'!$B$8,'Annual Reporting'!C71:AD71,3,FALSE)</f>
        <v>0</v>
      </c>
      <c r="J55" s="11">
        <f>VLOOKUP('Start up budget'!$B$9,'Annual Reporting'!C71:AD71,3,FALSE)</f>
        <v>0</v>
      </c>
      <c r="K55" s="11">
        <f>VLOOKUP('Start up budget'!$B$10,'Annual Reporting'!C71:AD71,3,FALSE)</f>
        <v>0</v>
      </c>
      <c r="L55" s="163">
        <f>VLOOKUP('Start up budget'!$B$11,'Annual Reporting'!C71:AD71,3,FALSE)</f>
        <v>0</v>
      </c>
      <c r="M55" s="162">
        <f>VLOOKUP('Start up budget'!$B$6,'Annual Reporting'!C71:AD71,6,FALSE)</f>
        <v>0</v>
      </c>
      <c r="N55" s="11">
        <f>VLOOKUP('Start up budget'!$B$7,'Annual Reporting'!C71:AD71,6,FALSE)</f>
        <v>0</v>
      </c>
      <c r="O55" s="11">
        <f>VLOOKUP('Start up budget'!$B$8,'Annual Reporting'!C71:AD71,6,FALSE)</f>
        <v>0</v>
      </c>
      <c r="P55" s="11">
        <f>VLOOKUP('Start up budget'!$B$9,'Annual Reporting'!C71:AD71,6,FALSE)</f>
        <v>0</v>
      </c>
      <c r="Q55" s="11">
        <f>VLOOKUP('Start up budget'!$B$10,'Annual Reporting'!C71:AD71,6,FALSE)</f>
        <v>0</v>
      </c>
      <c r="R55" s="163">
        <f>VLOOKUP('Start up budget'!$B$11,'Annual Reporting'!C71:AD71,6,FALSE)</f>
        <v>0</v>
      </c>
      <c r="S55" s="162">
        <f>VLOOKUP('Start up budget'!$B$6,'Annual Reporting'!C71:AD71,7,FALSE)</f>
        <v>0</v>
      </c>
      <c r="T55" s="11">
        <f>VLOOKUP('Start up budget'!$B$7,'Annual Reporting'!C71:AD71,7,FALSE)</f>
        <v>0</v>
      </c>
      <c r="U55" s="11">
        <f>VLOOKUP('Start up budget'!$B$8,'Annual Reporting'!C71:AD71,7,FALSE)</f>
        <v>0</v>
      </c>
      <c r="V55" s="11">
        <f>VLOOKUP('Start up budget'!$B$9,'Annual Reporting'!C71:AD71,7,FALSE)</f>
        <v>0</v>
      </c>
      <c r="W55" s="11">
        <f>VLOOKUP('Start up budget'!$B$10,'Annual Reporting'!C71:AD71,7,FALSE)</f>
        <v>0</v>
      </c>
      <c r="X55" s="163">
        <f>VLOOKUP('Start up budget'!$B$11,'Annual Reporting'!C71:AD71,7,FALSE)</f>
        <v>0</v>
      </c>
      <c r="Y55" s="162">
        <f>VLOOKUP('Start up budget'!$B$6,'Annual Reporting'!C71:AD71,8,FALSE)</f>
        <v>0</v>
      </c>
      <c r="Z55" s="11">
        <f>VLOOKUP('Start up budget'!$B$7,'Annual Reporting'!C71:AD71,8,FALSE)</f>
        <v>0</v>
      </c>
      <c r="AA55" s="11">
        <f>VLOOKUP('Start up budget'!$B$8,'Annual Reporting'!C71:AD71,8,FALSE)</f>
        <v>0</v>
      </c>
      <c r="AB55" s="11">
        <f>VLOOKUP('Start up budget'!$B$9,'Annual Reporting'!C71:AD71,8,FALSE)</f>
        <v>0</v>
      </c>
      <c r="AC55" s="11">
        <f>VLOOKUP('Start up budget'!$B$10,'Annual Reporting'!C71:AD71,8,FALSE)</f>
        <v>0</v>
      </c>
      <c r="AD55" s="163">
        <f>VLOOKUP('Start up budget'!$B$11,'Annual Reporting'!C71:AD71,8,FALSE)</f>
        <v>0</v>
      </c>
      <c r="AE55" s="162">
        <f>VLOOKUP('Start up budget'!$B$6,'Annual Reporting'!C71:AD71,11,FALSE)</f>
        <v>0</v>
      </c>
      <c r="AF55" s="11">
        <f>VLOOKUP('Start up budget'!$B$7,'Annual Reporting'!C71:AD71,11,FALSE)</f>
        <v>0</v>
      </c>
      <c r="AG55" s="11">
        <f>VLOOKUP('Start up budget'!$B$8,'Annual Reporting'!C71:AD71,11,FALSE)</f>
        <v>0</v>
      </c>
      <c r="AH55" s="11">
        <f>VLOOKUP('Start up budget'!$B$9,'Annual Reporting'!C71:AD71,11,FALSE)</f>
        <v>0</v>
      </c>
      <c r="AI55" s="11">
        <f>VLOOKUP('Start up budget'!$B$10,'Annual Reporting'!C71:AD71,11,FALSE)</f>
        <v>0</v>
      </c>
      <c r="AJ55" s="163">
        <f>VLOOKUP('Start up budget'!$B$11,'Annual Reporting'!C71:AD71,11,FALSE)</f>
        <v>0</v>
      </c>
      <c r="AK55" s="162">
        <f>VLOOKUP('Start up budget'!$B$6,'Annual Reporting'!C71:AD71,12,FALSE)</f>
        <v>0</v>
      </c>
      <c r="AL55" s="11">
        <f>VLOOKUP('Start up budget'!$B$7,'Annual Reporting'!C71:AD71,12,FALSE)</f>
        <v>0</v>
      </c>
      <c r="AM55" s="11">
        <f>VLOOKUP('Start up budget'!$B$8,'Annual Reporting'!C71:AD71,12,FALSE)</f>
        <v>0</v>
      </c>
      <c r="AN55" s="11">
        <f>VLOOKUP('Start up budget'!$B$9,'Annual Reporting'!C71:AD71,12,FALSE)</f>
        <v>0</v>
      </c>
      <c r="AO55" s="11">
        <f>VLOOKUP('Start up budget'!$B$10,'Annual Reporting'!C71:AD71,12,FALSE)</f>
        <v>0</v>
      </c>
      <c r="AP55" s="163">
        <f>VLOOKUP('Start up budget'!$B$11,'Annual Reporting'!C71:AD71,12,FALSE)</f>
        <v>0</v>
      </c>
      <c r="AQ55" s="162">
        <f>VLOOKUP('Start up budget'!$B$6,'Annual Reporting'!C71:AD71,13,FALSE)</f>
        <v>0</v>
      </c>
      <c r="AR55" s="11">
        <f>VLOOKUP('Start up budget'!$B$7,'Annual Reporting'!C71:AD71,13,FALSE)</f>
        <v>0</v>
      </c>
      <c r="AS55" s="11">
        <f>VLOOKUP('Start up budget'!$B$8,'Annual Reporting'!C71:AD71,13,FALSE)</f>
        <v>0</v>
      </c>
      <c r="AT55" s="11">
        <f>VLOOKUP('Start up budget'!$B$9,'Annual Reporting'!C71:AD71,13,FALSE)</f>
        <v>0</v>
      </c>
      <c r="AU55" s="11">
        <f>VLOOKUP('Start up budget'!$B$10,'Annual Reporting'!C71:AD71,13,FALSE)</f>
        <v>0</v>
      </c>
      <c r="AV55" s="163">
        <f>VLOOKUP('Start up budget'!$B$11,'Annual Reporting'!C71:AD71,13,FALSE)</f>
        <v>0</v>
      </c>
      <c r="AW55" s="162">
        <f>VLOOKUP('Start up budget'!$B$6,'Annual Reporting'!C71:AD71,16,FALSE)</f>
        <v>0</v>
      </c>
      <c r="AX55" s="11">
        <f>VLOOKUP('Start up budget'!$B$7,'Annual Reporting'!C71:AD71,16,FALSE)</f>
        <v>0</v>
      </c>
      <c r="AY55" s="11">
        <f>VLOOKUP('Start up budget'!$B$8,'Annual Reporting'!C71:AD71,16,FALSE)</f>
        <v>0</v>
      </c>
      <c r="AZ55" s="11">
        <f>VLOOKUP('Start up budget'!$B$9,'Annual Reporting'!C71:AD71,16,FALSE)</f>
        <v>0</v>
      </c>
      <c r="BA55" s="11">
        <f>VLOOKUP('Start up budget'!$B$10,'Annual Reporting'!C71:AD71,16,FALSE)</f>
        <v>0</v>
      </c>
      <c r="BB55" s="163">
        <f>VLOOKUP('Start up budget'!$B$11,'Annual Reporting'!C71:AD71,16,FALSE)</f>
        <v>0</v>
      </c>
      <c r="BC55" s="162">
        <f>VLOOKUP('Start up budget'!$B$6,'Annual Reporting'!C71:AD71,17,FALSE)</f>
        <v>0</v>
      </c>
      <c r="BD55" s="11">
        <f>VLOOKUP('Start up budget'!$B$7,'Annual Reporting'!C71:AD71,17,FALSE)</f>
        <v>0</v>
      </c>
      <c r="BE55" s="11">
        <f>VLOOKUP('Start up budget'!$B$8,'Annual Reporting'!C71:AD71,17,FALSE)</f>
        <v>0</v>
      </c>
      <c r="BF55" s="11">
        <f>VLOOKUP('Start up budget'!$B$9,'Annual Reporting'!C71:AD71,17,FALSE)</f>
        <v>0</v>
      </c>
      <c r="BG55" s="11">
        <f>VLOOKUP('Start up budget'!$B$10,'Annual Reporting'!C71:AD71,17,FALSE)</f>
        <v>0</v>
      </c>
      <c r="BH55" s="163">
        <f>VLOOKUP('Start up budget'!$B$11,'Annual Reporting'!C71:AD71,17,FALSE)</f>
        <v>0</v>
      </c>
      <c r="BI55" s="162">
        <f>VLOOKUP('Start up budget'!$B$6,'Annual Reporting'!C71:AD71,18,FALSE)</f>
        <v>0</v>
      </c>
      <c r="BJ55" s="11">
        <f>VLOOKUP('Start up budget'!$B$7,'Annual Reporting'!C71:AD71,18,FALSE)</f>
        <v>0</v>
      </c>
      <c r="BK55" s="11">
        <f>VLOOKUP('Start up budget'!$B$8,'Annual Reporting'!C71:AD71,18,FALSE)</f>
        <v>0</v>
      </c>
      <c r="BL55" s="11">
        <f>VLOOKUP('Start up budget'!$B$9,'Annual Reporting'!C71:AD71,18,FALSE)</f>
        <v>0</v>
      </c>
      <c r="BM55" s="11">
        <f>VLOOKUP('Start up budget'!$B$10,'Annual Reporting'!C71:AD71,18,FALSE)</f>
        <v>0</v>
      </c>
      <c r="BN55" s="163">
        <f>VLOOKUP('Start up budget'!$B$11,'Annual Reporting'!C71:AD71,18,FALSE)</f>
        <v>0</v>
      </c>
      <c r="BO55" s="162">
        <f>VLOOKUP('Start up budget'!$B$6,'Annual Reporting'!C71:AD71,21,FALSE)</f>
        <v>0</v>
      </c>
      <c r="BP55" s="11">
        <f>VLOOKUP('Start up budget'!$B$7,'Annual Reporting'!C71:AD71,21,FALSE)</f>
        <v>0</v>
      </c>
      <c r="BQ55" s="11">
        <f>VLOOKUP('Start up budget'!$B$8,'Annual Reporting'!C71:AD71,21,FALSE)</f>
        <v>0</v>
      </c>
      <c r="BR55" s="11">
        <f>VLOOKUP('Start up budget'!$B$9,'Annual Reporting'!C71:AD71,21,FALSE)</f>
        <v>0</v>
      </c>
      <c r="BS55" s="11">
        <f>VLOOKUP('Start up budget'!$B$10,'Annual Reporting'!C71:AD71,21,FALSE)</f>
        <v>0</v>
      </c>
      <c r="BT55" s="163">
        <f>VLOOKUP('Start up budget'!$B$11,'Annual Reporting'!C71:AD71,21,FALSE)</f>
        <v>0</v>
      </c>
      <c r="BU55" s="162">
        <f>VLOOKUP('Start up budget'!$B$6,'Annual Reporting'!C71:AD71,22,FALSE)</f>
        <v>0</v>
      </c>
      <c r="BV55" s="11">
        <f>VLOOKUP('Start up budget'!$B$7,'Annual Reporting'!C71:AD71,22,FALSE)</f>
        <v>0</v>
      </c>
      <c r="BW55" s="11">
        <f>VLOOKUP('Start up budget'!$B$8,'Annual Reporting'!C71:AD71,22,FALSE)</f>
        <v>0</v>
      </c>
      <c r="BX55" s="11">
        <f>VLOOKUP('Start up budget'!$B$9,'Annual Reporting'!C71:AD71,22,FALSE)</f>
        <v>0</v>
      </c>
      <c r="BY55" s="11">
        <f>VLOOKUP('Start up budget'!$B$10,'Annual Reporting'!C71:AD71,22,FALSE)</f>
        <v>0</v>
      </c>
      <c r="BZ55" s="163">
        <f>VLOOKUP('Start up budget'!$B$11,'Annual Reporting'!C71:AD71,22,FALSE)</f>
        <v>0</v>
      </c>
      <c r="CA55" s="11">
        <f>VLOOKUP('Start up budget'!$B$6,'Annual Reporting'!C71:AD71,23,FALSE)</f>
        <v>0</v>
      </c>
      <c r="CB55" s="11">
        <f>VLOOKUP('Start up budget'!$B$7,'Annual Reporting'!C71:AD71,23,FALSE)</f>
        <v>0</v>
      </c>
      <c r="CC55" s="11">
        <f>VLOOKUP('Start up budget'!$B$8,'Annual Reporting'!C71:AD71,23,FALSE)</f>
        <v>0</v>
      </c>
      <c r="CD55" s="11">
        <f>VLOOKUP('Start up budget'!$B$9,'Annual Reporting'!C71:AD71,23,FALSE)</f>
        <v>0</v>
      </c>
      <c r="CE55" s="11">
        <f>VLOOKUP('Start up budget'!$B$10,'Annual Reporting'!C71:AD71,23,FALSE)</f>
        <v>0</v>
      </c>
      <c r="CF55" s="163">
        <f>VLOOKUP('Start up budget'!$B$11,'Annual Reporting'!C71:AD71,23,FALSE)</f>
        <v>0</v>
      </c>
    </row>
    <row r="56" spans="1:84" x14ac:dyDescent="0.35">
      <c r="A56" s="162" t="e">
        <f>VLOOKUP('Start up budget'!$B$6,'Annual Reporting'!C72:AD72,2,FALSE)</f>
        <v>#N/A</v>
      </c>
      <c r="B56" s="11" t="e">
        <f>VLOOKUP('Start up budget'!$B$7,'Annual Reporting'!C72:AD72,2,FALSE)</f>
        <v>#N/A</v>
      </c>
      <c r="C56" s="11" t="e">
        <f>VLOOKUP('Start up budget'!$B$8,'Annual Reporting'!C72:AD72,2,FALSE)</f>
        <v>#N/A</v>
      </c>
      <c r="D56" s="11" t="e">
        <f>VLOOKUP('Start up budget'!$B$9,'Annual Reporting'!C72:AD72,2,FALSE)</f>
        <v>#N/A</v>
      </c>
      <c r="E56" s="11" t="e">
        <f>VLOOKUP('Start up budget'!$B$10,'Annual Reporting'!C72:AD72,2,FALSE)</f>
        <v>#N/A</v>
      </c>
      <c r="F56" s="163" t="e">
        <f>VLOOKUP('Start up budget'!$B$11,'Annual Reporting'!C72:AD72,2,FALSE)</f>
        <v>#N/A</v>
      </c>
      <c r="G56" s="162" t="e">
        <f>VLOOKUP('Start up budget'!$B$6,'Annual Reporting'!C72:AD72,3,FALSE)</f>
        <v>#N/A</v>
      </c>
      <c r="H56" s="11" t="e">
        <f>VLOOKUP('Start up budget'!$B$7,'Annual Reporting'!C72:AD72,3,FALSE)</f>
        <v>#N/A</v>
      </c>
      <c r="I56" s="11" t="e">
        <f>VLOOKUP('Start up budget'!$B$8,'Annual Reporting'!C72:AD72,3,FALSE)</f>
        <v>#N/A</v>
      </c>
      <c r="J56" s="11" t="e">
        <f>VLOOKUP('Start up budget'!$B$9,'Annual Reporting'!C72:AD72,3,FALSE)</f>
        <v>#N/A</v>
      </c>
      <c r="K56" s="11" t="e">
        <f>VLOOKUP('Start up budget'!$B$10,'Annual Reporting'!C72:AD72,3,FALSE)</f>
        <v>#N/A</v>
      </c>
      <c r="L56" s="163" t="e">
        <f>VLOOKUP('Start up budget'!$B$11,'Annual Reporting'!C72:AD72,3,FALSE)</f>
        <v>#N/A</v>
      </c>
      <c r="M56" s="162" t="e">
        <f>VLOOKUP('Start up budget'!$B$6,'Annual Reporting'!C72:AD72,6,FALSE)</f>
        <v>#N/A</v>
      </c>
      <c r="N56" s="11" t="e">
        <f>VLOOKUP('Start up budget'!$B$7,'Annual Reporting'!C72:AD72,6,FALSE)</f>
        <v>#N/A</v>
      </c>
      <c r="O56" s="11" t="e">
        <f>VLOOKUP('Start up budget'!$B$8,'Annual Reporting'!C72:AD72,6,FALSE)</f>
        <v>#N/A</v>
      </c>
      <c r="P56" s="11" t="e">
        <f>VLOOKUP('Start up budget'!$B$9,'Annual Reporting'!C72:AD72,6,FALSE)</f>
        <v>#N/A</v>
      </c>
      <c r="Q56" s="11" t="e">
        <f>VLOOKUP('Start up budget'!$B$10,'Annual Reporting'!C72:AD72,6,FALSE)</f>
        <v>#N/A</v>
      </c>
      <c r="R56" s="163" t="e">
        <f>VLOOKUP('Start up budget'!$B$11,'Annual Reporting'!C72:AD72,6,FALSE)</f>
        <v>#N/A</v>
      </c>
      <c r="S56" s="162" t="e">
        <f>VLOOKUP('Start up budget'!$B$6,'Annual Reporting'!C72:AD72,7,FALSE)</f>
        <v>#N/A</v>
      </c>
      <c r="T56" s="11" t="e">
        <f>VLOOKUP('Start up budget'!$B$7,'Annual Reporting'!C72:AD72,7,FALSE)</f>
        <v>#N/A</v>
      </c>
      <c r="U56" s="11" t="e">
        <f>VLOOKUP('Start up budget'!$B$8,'Annual Reporting'!C72:AD72,7,FALSE)</f>
        <v>#N/A</v>
      </c>
      <c r="V56" s="11" t="e">
        <f>VLOOKUP('Start up budget'!$B$9,'Annual Reporting'!C72:AD72,7,FALSE)</f>
        <v>#N/A</v>
      </c>
      <c r="W56" s="11" t="e">
        <f>VLOOKUP('Start up budget'!$B$10,'Annual Reporting'!C72:AD72,7,FALSE)</f>
        <v>#N/A</v>
      </c>
      <c r="X56" s="163" t="e">
        <f>VLOOKUP('Start up budget'!$B$11,'Annual Reporting'!C72:AD72,7,FALSE)</f>
        <v>#N/A</v>
      </c>
      <c r="Y56" s="162" t="e">
        <f>VLOOKUP('Start up budget'!$B$6,'Annual Reporting'!C72:AD72,8,FALSE)</f>
        <v>#N/A</v>
      </c>
      <c r="Z56" s="11" t="e">
        <f>VLOOKUP('Start up budget'!$B$7,'Annual Reporting'!C72:AD72,8,FALSE)</f>
        <v>#N/A</v>
      </c>
      <c r="AA56" s="11" t="e">
        <f>VLOOKUP('Start up budget'!$B$8,'Annual Reporting'!C72:AD72,8,FALSE)</f>
        <v>#N/A</v>
      </c>
      <c r="AB56" s="11" t="e">
        <f>VLOOKUP('Start up budget'!$B$9,'Annual Reporting'!C72:AD72,8,FALSE)</f>
        <v>#N/A</v>
      </c>
      <c r="AC56" s="11" t="e">
        <f>VLOOKUP('Start up budget'!$B$10,'Annual Reporting'!C72:AD72,8,FALSE)</f>
        <v>#N/A</v>
      </c>
      <c r="AD56" s="163" t="e">
        <f>VLOOKUP('Start up budget'!$B$11,'Annual Reporting'!C72:AD72,8,FALSE)</f>
        <v>#N/A</v>
      </c>
      <c r="AE56" s="162" t="e">
        <f>VLOOKUP('Start up budget'!$B$6,'Annual Reporting'!C72:AD72,11,FALSE)</f>
        <v>#N/A</v>
      </c>
      <c r="AF56" s="11" t="e">
        <f>VLOOKUP('Start up budget'!$B$7,'Annual Reporting'!C72:AD72,11,FALSE)</f>
        <v>#N/A</v>
      </c>
      <c r="AG56" s="11" t="e">
        <f>VLOOKUP('Start up budget'!$B$8,'Annual Reporting'!C72:AD72,11,FALSE)</f>
        <v>#N/A</v>
      </c>
      <c r="AH56" s="11" t="e">
        <f>VLOOKUP('Start up budget'!$B$9,'Annual Reporting'!C72:AD72,11,FALSE)</f>
        <v>#N/A</v>
      </c>
      <c r="AI56" s="11" t="e">
        <f>VLOOKUP('Start up budget'!$B$10,'Annual Reporting'!C72:AD72,11,FALSE)</f>
        <v>#N/A</v>
      </c>
      <c r="AJ56" s="163" t="e">
        <f>VLOOKUP('Start up budget'!$B$11,'Annual Reporting'!C72:AD72,11,FALSE)</f>
        <v>#N/A</v>
      </c>
      <c r="AK56" s="162" t="e">
        <f>VLOOKUP('Start up budget'!$B$6,'Annual Reporting'!C72:AD72,12,FALSE)</f>
        <v>#N/A</v>
      </c>
      <c r="AL56" s="11" t="e">
        <f>VLOOKUP('Start up budget'!$B$7,'Annual Reporting'!C72:AD72,12,FALSE)</f>
        <v>#N/A</v>
      </c>
      <c r="AM56" s="11" t="e">
        <f>VLOOKUP('Start up budget'!$B$8,'Annual Reporting'!C72:AD72,12,FALSE)</f>
        <v>#N/A</v>
      </c>
      <c r="AN56" s="11" t="e">
        <f>VLOOKUP('Start up budget'!$B$9,'Annual Reporting'!C72:AD72,12,FALSE)</f>
        <v>#N/A</v>
      </c>
      <c r="AO56" s="11" t="e">
        <f>VLOOKUP('Start up budget'!$B$10,'Annual Reporting'!C72:AD72,12,FALSE)</f>
        <v>#N/A</v>
      </c>
      <c r="AP56" s="163" t="e">
        <f>VLOOKUP('Start up budget'!$B$11,'Annual Reporting'!C72:AD72,12,FALSE)</f>
        <v>#N/A</v>
      </c>
      <c r="AQ56" s="162" t="e">
        <f>VLOOKUP('Start up budget'!$B$6,'Annual Reporting'!C72:AD72,13,FALSE)</f>
        <v>#N/A</v>
      </c>
      <c r="AR56" s="11" t="e">
        <f>VLOOKUP('Start up budget'!$B$7,'Annual Reporting'!C72:AD72,13,FALSE)</f>
        <v>#N/A</v>
      </c>
      <c r="AS56" s="11" t="e">
        <f>VLOOKUP('Start up budget'!$B$8,'Annual Reporting'!C72:AD72,13,FALSE)</f>
        <v>#N/A</v>
      </c>
      <c r="AT56" s="11" t="e">
        <f>VLOOKUP('Start up budget'!$B$9,'Annual Reporting'!C72:AD72,13,FALSE)</f>
        <v>#N/A</v>
      </c>
      <c r="AU56" s="11" t="e">
        <f>VLOOKUP('Start up budget'!$B$10,'Annual Reporting'!C72:AD72,13,FALSE)</f>
        <v>#N/A</v>
      </c>
      <c r="AV56" s="163" t="e">
        <f>VLOOKUP('Start up budget'!$B$11,'Annual Reporting'!C72:AD72,13,FALSE)</f>
        <v>#N/A</v>
      </c>
      <c r="AW56" s="162" t="e">
        <f>VLOOKUP('Start up budget'!$B$6,'Annual Reporting'!C72:AD72,16,FALSE)</f>
        <v>#N/A</v>
      </c>
      <c r="AX56" s="11" t="e">
        <f>VLOOKUP('Start up budget'!$B$7,'Annual Reporting'!C72:AD72,16,FALSE)</f>
        <v>#N/A</v>
      </c>
      <c r="AY56" s="11" t="e">
        <f>VLOOKUP('Start up budget'!$B$8,'Annual Reporting'!C72:AD72,16,FALSE)</f>
        <v>#N/A</v>
      </c>
      <c r="AZ56" s="11" t="e">
        <f>VLOOKUP('Start up budget'!$B$9,'Annual Reporting'!C72:AD72,16,FALSE)</f>
        <v>#N/A</v>
      </c>
      <c r="BA56" s="11" t="e">
        <f>VLOOKUP('Start up budget'!$B$10,'Annual Reporting'!C72:AD72,16,FALSE)</f>
        <v>#N/A</v>
      </c>
      <c r="BB56" s="163" t="e">
        <f>VLOOKUP('Start up budget'!$B$11,'Annual Reporting'!C72:AD72,16,FALSE)</f>
        <v>#N/A</v>
      </c>
      <c r="BC56" s="162" t="e">
        <f>VLOOKUP('Start up budget'!$B$6,'Annual Reporting'!C72:AD72,17,FALSE)</f>
        <v>#N/A</v>
      </c>
      <c r="BD56" s="11" t="e">
        <f>VLOOKUP('Start up budget'!$B$7,'Annual Reporting'!C72:AD72,17,FALSE)</f>
        <v>#N/A</v>
      </c>
      <c r="BE56" s="11" t="e">
        <f>VLOOKUP('Start up budget'!$B$8,'Annual Reporting'!C72:AD72,17,FALSE)</f>
        <v>#N/A</v>
      </c>
      <c r="BF56" s="11" t="e">
        <f>VLOOKUP('Start up budget'!$B$9,'Annual Reporting'!C72:AD72,17,FALSE)</f>
        <v>#N/A</v>
      </c>
      <c r="BG56" s="11" t="e">
        <f>VLOOKUP('Start up budget'!$B$10,'Annual Reporting'!C72:AD72,17,FALSE)</f>
        <v>#N/A</v>
      </c>
      <c r="BH56" s="163" t="e">
        <f>VLOOKUP('Start up budget'!$B$11,'Annual Reporting'!C72:AD72,17,FALSE)</f>
        <v>#N/A</v>
      </c>
      <c r="BI56" s="162" t="e">
        <f>VLOOKUP('Start up budget'!$B$6,'Annual Reporting'!C72:AD72,18,FALSE)</f>
        <v>#N/A</v>
      </c>
      <c r="BJ56" s="11" t="e">
        <f>VLOOKUP('Start up budget'!$B$7,'Annual Reporting'!C72:AD72,18,FALSE)</f>
        <v>#N/A</v>
      </c>
      <c r="BK56" s="11" t="e">
        <f>VLOOKUP('Start up budget'!$B$8,'Annual Reporting'!C72:AD72,18,FALSE)</f>
        <v>#N/A</v>
      </c>
      <c r="BL56" s="11" t="e">
        <f>VLOOKUP('Start up budget'!$B$9,'Annual Reporting'!C72:AD72,18,FALSE)</f>
        <v>#N/A</v>
      </c>
      <c r="BM56" s="11" t="e">
        <f>VLOOKUP('Start up budget'!$B$10,'Annual Reporting'!C72:AD72,18,FALSE)</f>
        <v>#N/A</v>
      </c>
      <c r="BN56" s="163" t="e">
        <f>VLOOKUP('Start up budget'!$B$11,'Annual Reporting'!C72:AD72,18,FALSE)</f>
        <v>#N/A</v>
      </c>
      <c r="BO56" s="162" t="e">
        <f>VLOOKUP('Start up budget'!$B$6,'Annual Reporting'!C72:AD72,21,FALSE)</f>
        <v>#N/A</v>
      </c>
      <c r="BP56" s="11" t="e">
        <f>VLOOKUP('Start up budget'!$B$7,'Annual Reporting'!C72:AD72,21,FALSE)</f>
        <v>#N/A</v>
      </c>
      <c r="BQ56" s="11" t="e">
        <f>VLOOKUP('Start up budget'!$B$8,'Annual Reporting'!C72:AD72,21,FALSE)</f>
        <v>#N/A</v>
      </c>
      <c r="BR56" s="11" t="e">
        <f>VLOOKUP('Start up budget'!$B$9,'Annual Reporting'!C72:AD72,21,FALSE)</f>
        <v>#N/A</v>
      </c>
      <c r="BS56" s="11" t="e">
        <f>VLOOKUP('Start up budget'!$B$10,'Annual Reporting'!C72:AD72,21,FALSE)</f>
        <v>#N/A</v>
      </c>
      <c r="BT56" s="163" t="e">
        <f>VLOOKUP('Start up budget'!$B$11,'Annual Reporting'!C72:AD72,21,FALSE)</f>
        <v>#N/A</v>
      </c>
      <c r="BU56" s="162" t="e">
        <f>VLOOKUP('Start up budget'!$B$6,'Annual Reporting'!C72:AD72,22,FALSE)</f>
        <v>#N/A</v>
      </c>
      <c r="BV56" s="11" t="e">
        <f>VLOOKUP('Start up budget'!$B$7,'Annual Reporting'!C72:AD72,22,FALSE)</f>
        <v>#N/A</v>
      </c>
      <c r="BW56" s="11" t="e">
        <f>VLOOKUP('Start up budget'!$B$8,'Annual Reporting'!C72:AD72,22,FALSE)</f>
        <v>#N/A</v>
      </c>
      <c r="BX56" s="11" t="e">
        <f>VLOOKUP('Start up budget'!$B$9,'Annual Reporting'!C72:AD72,22,FALSE)</f>
        <v>#N/A</v>
      </c>
      <c r="BY56" s="11" t="e">
        <f>VLOOKUP('Start up budget'!$B$10,'Annual Reporting'!C72:AD72,22,FALSE)</f>
        <v>#N/A</v>
      </c>
      <c r="BZ56" s="163" t="e">
        <f>VLOOKUP('Start up budget'!$B$11,'Annual Reporting'!C72:AD72,22,FALSE)</f>
        <v>#N/A</v>
      </c>
      <c r="CA56" s="11" t="e">
        <f>VLOOKUP('Start up budget'!$B$6,'Annual Reporting'!C72:AD72,23,FALSE)</f>
        <v>#N/A</v>
      </c>
      <c r="CB56" s="11" t="e">
        <f>VLOOKUP('Start up budget'!$B$7,'Annual Reporting'!C72:AD72,23,FALSE)</f>
        <v>#N/A</v>
      </c>
      <c r="CC56" s="11" t="e">
        <f>VLOOKUP('Start up budget'!$B$8,'Annual Reporting'!C72:AD72,23,FALSE)</f>
        <v>#N/A</v>
      </c>
      <c r="CD56" s="11" t="e">
        <f>VLOOKUP('Start up budget'!$B$9,'Annual Reporting'!C72:AD72,23,FALSE)</f>
        <v>#N/A</v>
      </c>
      <c r="CE56" s="11" t="e">
        <f>VLOOKUP('Start up budget'!$B$10,'Annual Reporting'!C72:AD72,23,FALSE)</f>
        <v>#N/A</v>
      </c>
      <c r="CF56" s="163" t="e">
        <f>VLOOKUP('Start up budget'!$B$11,'Annual Reporting'!C72:AD72,23,FALSE)</f>
        <v>#N/A</v>
      </c>
    </row>
    <row r="57" spans="1:84" x14ac:dyDescent="0.35">
      <c r="A57" s="162">
        <f>VLOOKUP('Start up budget'!$B$6,'Annual Reporting'!C73:AD73,2,FALSE)</f>
        <v>0</v>
      </c>
      <c r="B57" s="11">
        <f>VLOOKUP('Start up budget'!$B$7,'Annual Reporting'!C73:AD73,2,FALSE)</f>
        <v>0</v>
      </c>
      <c r="C57" s="11">
        <f>VLOOKUP('Start up budget'!$B$8,'Annual Reporting'!C73:AD73,2,FALSE)</f>
        <v>0</v>
      </c>
      <c r="D57" s="11">
        <f>VLOOKUP('Start up budget'!$B$9,'Annual Reporting'!C73:AD73,2,FALSE)</f>
        <v>0</v>
      </c>
      <c r="E57" s="11">
        <f>VLOOKUP('Start up budget'!$B$10,'Annual Reporting'!C73:AD73,2,FALSE)</f>
        <v>0</v>
      </c>
      <c r="F57" s="163">
        <f>VLOOKUP('Start up budget'!$B$11,'Annual Reporting'!C73:AD73,2,FALSE)</f>
        <v>0</v>
      </c>
      <c r="G57" s="162">
        <f>VLOOKUP('Start up budget'!$B$6,'Annual Reporting'!C73:AD73,3,FALSE)</f>
        <v>0</v>
      </c>
      <c r="H57" s="11">
        <f>VLOOKUP('Start up budget'!$B$7,'Annual Reporting'!C73:AD73,3,FALSE)</f>
        <v>0</v>
      </c>
      <c r="I57" s="11">
        <f>VLOOKUP('Start up budget'!$B$8,'Annual Reporting'!C73:AD73,3,FALSE)</f>
        <v>0</v>
      </c>
      <c r="J57" s="11">
        <f>VLOOKUP('Start up budget'!$B$9,'Annual Reporting'!C73:AD73,3,FALSE)</f>
        <v>0</v>
      </c>
      <c r="K57" s="11">
        <f>VLOOKUP('Start up budget'!$B$10,'Annual Reporting'!C73:AD73,3,FALSE)</f>
        <v>0</v>
      </c>
      <c r="L57" s="163">
        <f>VLOOKUP('Start up budget'!$B$11,'Annual Reporting'!C73:AD73,3,FALSE)</f>
        <v>0</v>
      </c>
      <c r="M57" s="162">
        <f>VLOOKUP('Start up budget'!$B$6,'Annual Reporting'!C73:AD73,6,FALSE)</f>
        <v>0</v>
      </c>
      <c r="N57" s="11">
        <f>VLOOKUP('Start up budget'!$B$7,'Annual Reporting'!C73:AD73,6,FALSE)</f>
        <v>0</v>
      </c>
      <c r="O57" s="11">
        <f>VLOOKUP('Start up budget'!$B$8,'Annual Reporting'!C73:AD73,6,FALSE)</f>
        <v>0</v>
      </c>
      <c r="P57" s="11">
        <f>VLOOKUP('Start up budget'!$B$9,'Annual Reporting'!C73:AD73,6,FALSE)</f>
        <v>0</v>
      </c>
      <c r="Q57" s="11">
        <f>VLOOKUP('Start up budget'!$B$10,'Annual Reporting'!C73:AD73,6,FALSE)</f>
        <v>0</v>
      </c>
      <c r="R57" s="163">
        <f>VLOOKUP('Start up budget'!$B$11,'Annual Reporting'!C73:AD73,6,FALSE)</f>
        <v>0</v>
      </c>
      <c r="S57" s="162">
        <f>VLOOKUP('Start up budget'!$B$6,'Annual Reporting'!C73:AD73,7,FALSE)</f>
        <v>0</v>
      </c>
      <c r="T57" s="11">
        <f>VLOOKUP('Start up budget'!$B$7,'Annual Reporting'!C73:AD73,7,FALSE)</f>
        <v>0</v>
      </c>
      <c r="U57" s="11">
        <f>VLOOKUP('Start up budget'!$B$8,'Annual Reporting'!C73:AD73,7,FALSE)</f>
        <v>0</v>
      </c>
      <c r="V57" s="11">
        <f>VLOOKUP('Start up budget'!$B$9,'Annual Reporting'!C73:AD73,7,FALSE)</f>
        <v>0</v>
      </c>
      <c r="W57" s="11">
        <f>VLOOKUP('Start up budget'!$B$10,'Annual Reporting'!C73:AD73,7,FALSE)</f>
        <v>0</v>
      </c>
      <c r="X57" s="163">
        <f>VLOOKUP('Start up budget'!$B$11,'Annual Reporting'!C73:AD73,7,FALSE)</f>
        <v>0</v>
      </c>
      <c r="Y57" s="162">
        <f>VLOOKUP('Start up budget'!$B$6,'Annual Reporting'!C73:AD73,8,FALSE)</f>
        <v>0</v>
      </c>
      <c r="Z57" s="11">
        <f>VLOOKUP('Start up budget'!$B$7,'Annual Reporting'!C73:AD73,8,FALSE)</f>
        <v>0</v>
      </c>
      <c r="AA57" s="11">
        <f>VLOOKUP('Start up budget'!$B$8,'Annual Reporting'!C73:AD73,8,FALSE)</f>
        <v>0</v>
      </c>
      <c r="AB57" s="11">
        <f>VLOOKUP('Start up budget'!$B$9,'Annual Reporting'!C73:AD73,8,FALSE)</f>
        <v>0</v>
      </c>
      <c r="AC57" s="11">
        <f>VLOOKUP('Start up budget'!$B$10,'Annual Reporting'!C73:AD73,8,FALSE)</f>
        <v>0</v>
      </c>
      <c r="AD57" s="163">
        <f>VLOOKUP('Start up budget'!$B$11,'Annual Reporting'!C73:AD73,8,FALSE)</f>
        <v>0</v>
      </c>
      <c r="AE57" s="162">
        <f>VLOOKUP('Start up budget'!$B$6,'Annual Reporting'!C73:AD73,11,FALSE)</f>
        <v>0</v>
      </c>
      <c r="AF57" s="11">
        <f>VLOOKUP('Start up budget'!$B$7,'Annual Reporting'!C73:AD73,11,FALSE)</f>
        <v>0</v>
      </c>
      <c r="AG57" s="11">
        <f>VLOOKUP('Start up budget'!$B$8,'Annual Reporting'!C73:AD73,11,FALSE)</f>
        <v>0</v>
      </c>
      <c r="AH57" s="11">
        <f>VLOOKUP('Start up budget'!$B$9,'Annual Reporting'!C73:AD73,11,FALSE)</f>
        <v>0</v>
      </c>
      <c r="AI57" s="11">
        <f>VLOOKUP('Start up budget'!$B$10,'Annual Reporting'!C73:AD73,11,FALSE)</f>
        <v>0</v>
      </c>
      <c r="AJ57" s="163">
        <f>VLOOKUP('Start up budget'!$B$11,'Annual Reporting'!C73:AD73,11,FALSE)</f>
        <v>0</v>
      </c>
      <c r="AK57" s="162">
        <f>VLOOKUP('Start up budget'!$B$6,'Annual Reporting'!C73:AD73,12,FALSE)</f>
        <v>0</v>
      </c>
      <c r="AL57" s="11">
        <f>VLOOKUP('Start up budget'!$B$7,'Annual Reporting'!C73:AD73,12,FALSE)</f>
        <v>0</v>
      </c>
      <c r="AM57" s="11">
        <f>VLOOKUP('Start up budget'!$B$8,'Annual Reporting'!C73:AD73,12,FALSE)</f>
        <v>0</v>
      </c>
      <c r="AN57" s="11">
        <f>VLOOKUP('Start up budget'!$B$9,'Annual Reporting'!C73:AD73,12,FALSE)</f>
        <v>0</v>
      </c>
      <c r="AO57" s="11">
        <f>VLOOKUP('Start up budget'!$B$10,'Annual Reporting'!C73:AD73,12,FALSE)</f>
        <v>0</v>
      </c>
      <c r="AP57" s="163">
        <f>VLOOKUP('Start up budget'!$B$11,'Annual Reporting'!C73:AD73,12,FALSE)</f>
        <v>0</v>
      </c>
      <c r="AQ57" s="162">
        <f>VLOOKUP('Start up budget'!$B$6,'Annual Reporting'!C73:AD73,13,FALSE)</f>
        <v>0</v>
      </c>
      <c r="AR57" s="11">
        <f>VLOOKUP('Start up budget'!$B$7,'Annual Reporting'!C73:AD73,13,FALSE)</f>
        <v>0</v>
      </c>
      <c r="AS57" s="11">
        <f>VLOOKUP('Start up budget'!$B$8,'Annual Reporting'!C73:AD73,13,FALSE)</f>
        <v>0</v>
      </c>
      <c r="AT57" s="11">
        <f>VLOOKUP('Start up budget'!$B$9,'Annual Reporting'!C73:AD73,13,FALSE)</f>
        <v>0</v>
      </c>
      <c r="AU57" s="11">
        <f>VLOOKUP('Start up budget'!$B$10,'Annual Reporting'!C73:AD73,13,FALSE)</f>
        <v>0</v>
      </c>
      <c r="AV57" s="163">
        <f>VLOOKUP('Start up budget'!$B$11,'Annual Reporting'!C73:AD73,13,FALSE)</f>
        <v>0</v>
      </c>
      <c r="AW57" s="162">
        <f>VLOOKUP('Start up budget'!$B$6,'Annual Reporting'!C73:AD73,16,FALSE)</f>
        <v>0</v>
      </c>
      <c r="AX57" s="11">
        <f>VLOOKUP('Start up budget'!$B$7,'Annual Reporting'!C73:AD73,16,FALSE)</f>
        <v>0</v>
      </c>
      <c r="AY57" s="11">
        <f>VLOOKUP('Start up budget'!$B$8,'Annual Reporting'!C73:AD73,16,FALSE)</f>
        <v>0</v>
      </c>
      <c r="AZ57" s="11">
        <f>VLOOKUP('Start up budget'!$B$9,'Annual Reporting'!C73:AD73,16,FALSE)</f>
        <v>0</v>
      </c>
      <c r="BA57" s="11">
        <f>VLOOKUP('Start up budget'!$B$10,'Annual Reporting'!C73:AD73,16,FALSE)</f>
        <v>0</v>
      </c>
      <c r="BB57" s="163">
        <f>VLOOKUP('Start up budget'!$B$11,'Annual Reporting'!C73:AD73,16,FALSE)</f>
        <v>0</v>
      </c>
      <c r="BC57" s="162">
        <f>VLOOKUP('Start up budget'!$B$6,'Annual Reporting'!C73:AD73,17,FALSE)</f>
        <v>0</v>
      </c>
      <c r="BD57" s="11">
        <f>VLOOKUP('Start up budget'!$B$7,'Annual Reporting'!C73:AD73,17,FALSE)</f>
        <v>0</v>
      </c>
      <c r="BE57" s="11">
        <f>VLOOKUP('Start up budget'!$B$8,'Annual Reporting'!C73:AD73,17,FALSE)</f>
        <v>0</v>
      </c>
      <c r="BF57" s="11">
        <f>VLOOKUP('Start up budget'!$B$9,'Annual Reporting'!C73:AD73,17,FALSE)</f>
        <v>0</v>
      </c>
      <c r="BG57" s="11">
        <f>VLOOKUP('Start up budget'!$B$10,'Annual Reporting'!C73:AD73,17,FALSE)</f>
        <v>0</v>
      </c>
      <c r="BH57" s="163">
        <f>VLOOKUP('Start up budget'!$B$11,'Annual Reporting'!C73:AD73,17,FALSE)</f>
        <v>0</v>
      </c>
      <c r="BI57" s="162">
        <f>VLOOKUP('Start up budget'!$B$6,'Annual Reporting'!C73:AD73,18,FALSE)</f>
        <v>0</v>
      </c>
      <c r="BJ57" s="11">
        <f>VLOOKUP('Start up budget'!$B$7,'Annual Reporting'!C73:AD73,18,FALSE)</f>
        <v>0</v>
      </c>
      <c r="BK57" s="11">
        <f>VLOOKUP('Start up budget'!$B$8,'Annual Reporting'!C73:AD73,18,FALSE)</f>
        <v>0</v>
      </c>
      <c r="BL57" s="11">
        <f>VLOOKUP('Start up budget'!$B$9,'Annual Reporting'!C73:AD73,18,FALSE)</f>
        <v>0</v>
      </c>
      <c r="BM57" s="11">
        <f>VLOOKUP('Start up budget'!$B$10,'Annual Reporting'!C73:AD73,18,FALSE)</f>
        <v>0</v>
      </c>
      <c r="BN57" s="163">
        <f>VLOOKUP('Start up budget'!$B$11,'Annual Reporting'!C73:AD73,18,FALSE)</f>
        <v>0</v>
      </c>
      <c r="BO57" s="162">
        <f>VLOOKUP('Start up budget'!$B$6,'Annual Reporting'!C73:AD73,21,FALSE)</f>
        <v>0</v>
      </c>
      <c r="BP57" s="11">
        <f>VLOOKUP('Start up budget'!$B$7,'Annual Reporting'!C73:AD73,21,FALSE)</f>
        <v>0</v>
      </c>
      <c r="BQ57" s="11">
        <f>VLOOKUP('Start up budget'!$B$8,'Annual Reporting'!C73:AD73,21,FALSE)</f>
        <v>0</v>
      </c>
      <c r="BR57" s="11">
        <f>VLOOKUP('Start up budget'!$B$9,'Annual Reporting'!C73:AD73,21,FALSE)</f>
        <v>0</v>
      </c>
      <c r="BS57" s="11">
        <f>VLOOKUP('Start up budget'!$B$10,'Annual Reporting'!C73:AD73,21,FALSE)</f>
        <v>0</v>
      </c>
      <c r="BT57" s="163">
        <f>VLOOKUP('Start up budget'!$B$11,'Annual Reporting'!C73:AD73,21,FALSE)</f>
        <v>0</v>
      </c>
      <c r="BU57" s="162">
        <f>VLOOKUP('Start up budget'!$B$6,'Annual Reporting'!C73:AD73,22,FALSE)</f>
        <v>0</v>
      </c>
      <c r="BV57" s="11">
        <f>VLOOKUP('Start up budget'!$B$7,'Annual Reporting'!C73:AD73,22,FALSE)</f>
        <v>0</v>
      </c>
      <c r="BW57" s="11">
        <f>VLOOKUP('Start up budget'!$B$8,'Annual Reporting'!C73:AD73,22,FALSE)</f>
        <v>0</v>
      </c>
      <c r="BX57" s="11">
        <f>VLOOKUP('Start up budget'!$B$9,'Annual Reporting'!C73:AD73,22,FALSE)</f>
        <v>0</v>
      </c>
      <c r="BY57" s="11">
        <f>VLOOKUP('Start up budget'!$B$10,'Annual Reporting'!C73:AD73,22,FALSE)</f>
        <v>0</v>
      </c>
      <c r="BZ57" s="163">
        <f>VLOOKUP('Start up budget'!$B$11,'Annual Reporting'!C73:AD73,22,FALSE)</f>
        <v>0</v>
      </c>
      <c r="CA57" s="11">
        <f>VLOOKUP('Start up budget'!$B$6,'Annual Reporting'!C73:AD73,23,FALSE)</f>
        <v>0</v>
      </c>
      <c r="CB57" s="11">
        <f>VLOOKUP('Start up budget'!$B$7,'Annual Reporting'!C73:AD73,23,FALSE)</f>
        <v>0</v>
      </c>
      <c r="CC57" s="11">
        <f>VLOOKUP('Start up budget'!$B$8,'Annual Reporting'!C73:AD73,23,FALSE)</f>
        <v>0</v>
      </c>
      <c r="CD57" s="11">
        <f>VLOOKUP('Start up budget'!$B$9,'Annual Reporting'!C73:AD73,23,FALSE)</f>
        <v>0</v>
      </c>
      <c r="CE57" s="11">
        <f>VLOOKUP('Start up budget'!$B$10,'Annual Reporting'!C73:AD73,23,FALSE)</f>
        <v>0</v>
      </c>
      <c r="CF57" s="163">
        <f>VLOOKUP('Start up budget'!$B$11,'Annual Reporting'!C73:AD73,23,FALSE)</f>
        <v>0</v>
      </c>
    </row>
    <row r="58" spans="1:84" x14ac:dyDescent="0.35">
      <c r="A58" s="162">
        <f>VLOOKUP('Start up budget'!$B$6,'Annual Reporting'!C74:AD74,2,FALSE)</f>
        <v>0</v>
      </c>
      <c r="B58" s="11">
        <f>VLOOKUP('Start up budget'!$B$7,'Annual Reporting'!C74:AD74,2,FALSE)</f>
        <v>0</v>
      </c>
      <c r="C58" s="11">
        <f>VLOOKUP('Start up budget'!$B$8,'Annual Reporting'!C74:AD74,2,FALSE)</f>
        <v>0</v>
      </c>
      <c r="D58" s="11">
        <f>VLOOKUP('Start up budget'!$B$9,'Annual Reporting'!C74:AD74,2,FALSE)</f>
        <v>0</v>
      </c>
      <c r="E58" s="11">
        <f>VLOOKUP('Start up budget'!$B$10,'Annual Reporting'!C74:AD74,2,FALSE)</f>
        <v>0</v>
      </c>
      <c r="F58" s="163">
        <f>VLOOKUP('Start up budget'!$B$11,'Annual Reporting'!C74:AD74,2,FALSE)</f>
        <v>0</v>
      </c>
      <c r="G58" s="162">
        <f>VLOOKUP('Start up budget'!$B$6,'Annual Reporting'!C74:AD74,3,FALSE)</f>
        <v>0</v>
      </c>
      <c r="H58" s="11">
        <f>VLOOKUP('Start up budget'!$B$7,'Annual Reporting'!C74:AD74,3,FALSE)</f>
        <v>0</v>
      </c>
      <c r="I58" s="11">
        <f>VLOOKUP('Start up budget'!$B$8,'Annual Reporting'!C74:AD74,3,FALSE)</f>
        <v>0</v>
      </c>
      <c r="J58" s="11">
        <f>VLOOKUP('Start up budget'!$B$9,'Annual Reporting'!C74:AD74,3,FALSE)</f>
        <v>0</v>
      </c>
      <c r="K58" s="11">
        <f>VLOOKUP('Start up budget'!$B$10,'Annual Reporting'!C74:AD74,3,FALSE)</f>
        <v>0</v>
      </c>
      <c r="L58" s="163">
        <f>VLOOKUP('Start up budget'!$B$11,'Annual Reporting'!C74:AD74,3,FALSE)</f>
        <v>0</v>
      </c>
      <c r="M58" s="162">
        <f>VLOOKUP('Start up budget'!$B$6,'Annual Reporting'!C74:AD74,6,FALSE)</f>
        <v>0</v>
      </c>
      <c r="N58" s="11">
        <f>VLOOKUP('Start up budget'!$B$7,'Annual Reporting'!C74:AD74,6,FALSE)</f>
        <v>0</v>
      </c>
      <c r="O58" s="11">
        <f>VLOOKUP('Start up budget'!$B$8,'Annual Reporting'!C74:AD74,6,FALSE)</f>
        <v>0</v>
      </c>
      <c r="P58" s="11">
        <f>VLOOKUP('Start up budget'!$B$9,'Annual Reporting'!C74:AD74,6,FALSE)</f>
        <v>0</v>
      </c>
      <c r="Q58" s="11">
        <f>VLOOKUP('Start up budget'!$B$10,'Annual Reporting'!C74:AD74,6,FALSE)</f>
        <v>0</v>
      </c>
      <c r="R58" s="163">
        <f>VLOOKUP('Start up budget'!$B$11,'Annual Reporting'!C74:AD74,6,FALSE)</f>
        <v>0</v>
      </c>
      <c r="S58" s="162">
        <f>VLOOKUP('Start up budget'!$B$6,'Annual Reporting'!C74:AD74,7,FALSE)</f>
        <v>0</v>
      </c>
      <c r="T58" s="11">
        <f>VLOOKUP('Start up budget'!$B$7,'Annual Reporting'!C74:AD74,7,FALSE)</f>
        <v>0</v>
      </c>
      <c r="U58" s="11">
        <f>VLOOKUP('Start up budget'!$B$8,'Annual Reporting'!C74:AD74,7,FALSE)</f>
        <v>0</v>
      </c>
      <c r="V58" s="11">
        <f>VLOOKUP('Start up budget'!$B$9,'Annual Reporting'!C74:AD74,7,FALSE)</f>
        <v>0</v>
      </c>
      <c r="W58" s="11">
        <f>VLOOKUP('Start up budget'!$B$10,'Annual Reporting'!C74:AD74,7,FALSE)</f>
        <v>0</v>
      </c>
      <c r="X58" s="163">
        <f>VLOOKUP('Start up budget'!$B$11,'Annual Reporting'!C74:AD74,7,FALSE)</f>
        <v>0</v>
      </c>
      <c r="Y58" s="162">
        <f>VLOOKUP('Start up budget'!$B$6,'Annual Reporting'!C74:AD74,8,FALSE)</f>
        <v>0</v>
      </c>
      <c r="Z58" s="11">
        <f>VLOOKUP('Start up budget'!$B$7,'Annual Reporting'!C74:AD74,8,FALSE)</f>
        <v>0</v>
      </c>
      <c r="AA58" s="11">
        <f>VLOOKUP('Start up budget'!$B$8,'Annual Reporting'!C74:AD74,8,FALSE)</f>
        <v>0</v>
      </c>
      <c r="AB58" s="11">
        <f>VLOOKUP('Start up budget'!$B$9,'Annual Reporting'!C74:AD74,8,FALSE)</f>
        <v>0</v>
      </c>
      <c r="AC58" s="11">
        <f>VLOOKUP('Start up budget'!$B$10,'Annual Reporting'!C74:AD74,8,FALSE)</f>
        <v>0</v>
      </c>
      <c r="AD58" s="163">
        <f>VLOOKUP('Start up budget'!$B$11,'Annual Reporting'!C74:AD74,8,FALSE)</f>
        <v>0</v>
      </c>
      <c r="AE58" s="162">
        <f>VLOOKUP('Start up budget'!$B$6,'Annual Reporting'!C74:AD74,11,FALSE)</f>
        <v>0</v>
      </c>
      <c r="AF58" s="11">
        <f>VLOOKUP('Start up budget'!$B$7,'Annual Reporting'!C74:AD74,11,FALSE)</f>
        <v>0</v>
      </c>
      <c r="AG58" s="11">
        <f>VLOOKUP('Start up budget'!$B$8,'Annual Reporting'!C74:AD74,11,FALSE)</f>
        <v>0</v>
      </c>
      <c r="AH58" s="11">
        <f>VLOOKUP('Start up budget'!$B$9,'Annual Reporting'!C74:AD74,11,FALSE)</f>
        <v>0</v>
      </c>
      <c r="AI58" s="11">
        <f>VLOOKUP('Start up budget'!$B$10,'Annual Reporting'!C74:AD74,11,FALSE)</f>
        <v>0</v>
      </c>
      <c r="AJ58" s="163">
        <f>VLOOKUP('Start up budget'!$B$11,'Annual Reporting'!C74:AD74,11,FALSE)</f>
        <v>0</v>
      </c>
      <c r="AK58" s="162">
        <f>VLOOKUP('Start up budget'!$B$6,'Annual Reporting'!C74:AD74,12,FALSE)</f>
        <v>0</v>
      </c>
      <c r="AL58" s="11">
        <f>VLOOKUP('Start up budget'!$B$7,'Annual Reporting'!C74:AD74,12,FALSE)</f>
        <v>0</v>
      </c>
      <c r="AM58" s="11">
        <f>VLOOKUP('Start up budget'!$B$8,'Annual Reporting'!C74:AD74,12,FALSE)</f>
        <v>0</v>
      </c>
      <c r="AN58" s="11">
        <f>VLOOKUP('Start up budget'!$B$9,'Annual Reporting'!C74:AD74,12,FALSE)</f>
        <v>0</v>
      </c>
      <c r="AO58" s="11">
        <f>VLOOKUP('Start up budget'!$B$10,'Annual Reporting'!C74:AD74,12,FALSE)</f>
        <v>0</v>
      </c>
      <c r="AP58" s="163">
        <f>VLOOKUP('Start up budget'!$B$11,'Annual Reporting'!C74:AD74,12,FALSE)</f>
        <v>0</v>
      </c>
      <c r="AQ58" s="162">
        <f>VLOOKUP('Start up budget'!$B$6,'Annual Reporting'!C74:AD74,13,FALSE)</f>
        <v>0</v>
      </c>
      <c r="AR58" s="11">
        <f>VLOOKUP('Start up budget'!$B$7,'Annual Reporting'!C74:AD74,13,FALSE)</f>
        <v>0</v>
      </c>
      <c r="AS58" s="11">
        <f>VLOOKUP('Start up budget'!$B$8,'Annual Reporting'!C74:AD74,13,FALSE)</f>
        <v>0</v>
      </c>
      <c r="AT58" s="11">
        <f>VLOOKUP('Start up budget'!$B$9,'Annual Reporting'!C74:AD74,13,FALSE)</f>
        <v>0</v>
      </c>
      <c r="AU58" s="11">
        <f>VLOOKUP('Start up budget'!$B$10,'Annual Reporting'!C74:AD74,13,FALSE)</f>
        <v>0</v>
      </c>
      <c r="AV58" s="163">
        <f>VLOOKUP('Start up budget'!$B$11,'Annual Reporting'!C74:AD74,13,FALSE)</f>
        <v>0</v>
      </c>
      <c r="AW58" s="162">
        <f>VLOOKUP('Start up budget'!$B$6,'Annual Reporting'!C74:AD74,16,FALSE)</f>
        <v>0</v>
      </c>
      <c r="AX58" s="11">
        <f>VLOOKUP('Start up budget'!$B$7,'Annual Reporting'!C74:AD74,16,FALSE)</f>
        <v>0</v>
      </c>
      <c r="AY58" s="11">
        <f>VLOOKUP('Start up budget'!$B$8,'Annual Reporting'!C74:AD74,16,FALSE)</f>
        <v>0</v>
      </c>
      <c r="AZ58" s="11">
        <f>VLOOKUP('Start up budget'!$B$9,'Annual Reporting'!C74:AD74,16,FALSE)</f>
        <v>0</v>
      </c>
      <c r="BA58" s="11">
        <f>VLOOKUP('Start up budget'!$B$10,'Annual Reporting'!C74:AD74,16,FALSE)</f>
        <v>0</v>
      </c>
      <c r="BB58" s="163">
        <f>VLOOKUP('Start up budget'!$B$11,'Annual Reporting'!C74:AD74,16,FALSE)</f>
        <v>0</v>
      </c>
      <c r="BC58" s="162">
        <f>VLOOKUP('Start up budget'!$B$6,'Annual Reporting'!C74:AD74,17,FALSE)</f>
        <v>0</v>
      </c>
      <c r="BD58" s="11">
        <f>VLOOKUP('Start up budget'!$B$7,'Annual Reporting'!C74:AD74,17,FALSE)</f>
        <v>0</v>
      </c>
      <c r="BE58" s="11">
        <f>VLOOKUP('Start up budget'!$B$8,'Annual Reporting'!C74:AD74,17,FALSE)</f>
        <v>0</v>
      </c>
      <c r="BF58" s="11">
        <f>VLOOKUP('Start up budget'!$B$9,'Annual Reporting'!C74:AD74,17,FALSE)</f>
        <v>0</v>
      </c>
      <c r="BG58" s="11">
        <f>VLOOKUP('Start up budget'!$B$10,'Annual Reporting'!C74:AD74,17,FALSE)</f>
        <v>0</v>
      </c>
      <c r="BH58" s="163">
        <f>VLOOKUP('Start up budget'!$B$11,'Annual Reporting'!C74:AD74,17,FALSE)</f>
        <v>0</v>
      </c>
      <c r="BI58" s="162">
        <f>VLOOKUP('Start up budget'!$B$6,'Annual Reporting'!C74:AD74,18,FALSE)</f>
        <v>0</v>
      </c>
      <c r="BJ58" s="11">
        <f>VLOOKUP('Start up budget'!$B$7,'Annual Reporting'!C74:AD74,18,FALSE)</f>
        <v>0</v>
      </c>
      <c r="BK58" s="11">
        <f>VLOOKUP('Start up budget'!$B$8,'Annual Reporting'!C74:AD74,18,FALSE)</f>
        <v>0</v>
      </c>
      <c r="BL58" s="11">
        <f>VLOOKUP('Start up budget'!$B$9,'Annual Reporting'!C74:AD74,18,FALSE)</f>
        <v>0</v>
      </c>
      <c r="BM58" s="11">
        <f>VLOOKUP('Start up budget'!$B$10,'Annual Reporting'!C74:AD74,18,FALSE)</f>
        <v>0</v>
      </c>
      <c r="BN58" s="163">
        <f>VLOOKUP('Start up budget'!$B$11,'Annual Reporting'!C74:AD74,18,FALSE)</f>
        <v>0</v>
      </c>
      <c r="BO58" s="162">
        <f>VLOOKUP('Start up budget'!$B$6,'Annual Reporting'!C74:AD74,21,FALSE)</f>
        <v>0</v>
      </c>
      <c r="BP58" s="11">
        <f>VLOOKUP('Start up budget'!$B$7,'Annual Reporting'!C74:AD74,21,FALSE)</f>
        <v>0</v>
      </c>
      <c r="BQ58" s="11">
        <f>VLOOKUP('Start up budget'!$B$8,'Annual Reporting'!C74:AD74,21,FALSE)</f>
        <v>0</v>
      </c>
      <c r="BR58" s="11">
        <f>VLOOKUP('Start up budget'!$B$9,'Annual Reporting'!C74:AD74,21,FALSE)</f>
        <v>0</v>
      </c>
      <c r="BS58" s="11">
        <f>VLOOKUP('Start up budget'!$B$10,'Annual Reporting'!C74:AD74,21,FALSE)</f>
        <v>0</v>
      </c>
      <c r="BT58" s="163">
        <f>VLOOKUP('Start up budget'!$B$11,'Annual Reporting'!C74:AD74,21,FALSE)</f>
        <v>0</v>
      </c>
      <c r="BU58" s="162">
        <f>VLOOKUP('Start up budget'!$B$6,'Annual Reporting'!C74:AD74,22,FALSE)</f>
        <v>0</v>
      </c>
      <c r="BV58" s="11">
        <f>VLOOKUP('Start up budget'!$B$7,'Annual Reporting'!C74:AD74,22,FALSE)</f>
        <v>0</v>
      </c>
      <c r="BW58" s="11">
        <f>VLOOKUP('Start up budget'!$B$8,'Annual Reporting'!C74:AD74,22,FALSE)</f>
        <v>0</v>
      </c>
      <c r="BX58" s="11">
        <f>VLOOKUP('Start up budget'!$B$9,'Annual Reporting'!C74:AD74,22,FALSE)</f>
        <v>0</v>
      </c>
      <c r="BY58" s="11">
        <f>VLOOKUP('Start up budget'!$B$10,'Annual Reporting'!C74:AD74,22,FALSE)</f>
        <v>0</v>
      </c>
      <c r="BZ58" s="163">
        <f>VLOOKUP('Start up budget'!$B$11,'Annual Reporting'!C74:AD74,22,FALSE)</f>
        <v>0</v>
      </c>
      <c r="CA58" s="11">
        <f>VLOOKUP('Start up budget'!$B$6,'Annual Reporting'!C74:AD74,23,FALSE)</f>
        <v>0</v>
      </c>
      <c r="CB58" s="11">
        <f>VLOOKUP('Start up budget'!$B$7,'Annual Reporting'!C74:AD74,23,FALSE)</f>
        <v>0</v>
      </c>
      <c r="CC58" s="11">
        <f>VLOOKUP('Start up budget'!$B$8,'Annual Reporting'!C74:AD74,23,FALSE)</f>
        <v>0</v>
      </c>
      <c r="CD58" s="11">
        <f>VLOOKUP('Start up budget'!$B$9,'Annual Reporting'!C74:AD74,23,FALSE)</f>
        <v>0</v>
      </c>
      <c r="CE58" s="11">
        <f>VLOOKUP('Start up budget'!$B$10,'Annual Reporting'!C74:AD74,23,FALSE)</f>
        <v>0</v>
      </c>
      <c r="CF58" s="163">
        <f>VLOOKUP('Start up budget'!$B$11,'Annual Reporting'!C74:AD74,23,FALSE)</f>
        <v>0</v>
      </c>
    </row>
    <row r="59" spans="1:84" x14ac:dyDescent="0.35">
      <c r="A59" s="162">
        <f>VLOOKUP('Start up budget'!$B$6,'Annual Reporting'!C75:AD75,2,FALSE)</f>
        <v>0</v>
      </c>
      <c r="B59" s="11">
        <f>VLOOKUP('Start up budget'!$B$7,'Annual Reporting'!C75:AD75,2,FALSE)</f>
        <v>0</v>
      </c>
      <c r="C59" s="11">
        <f>VLOOKUP('Start up budget'!$B$8,'Annual Reporting'!C75:AD75,2,FALSE)</f>
        <v>0</v>
      </c>
      <c r="D59" s="11">
        <f>VLOOKUP('Start up budget'!$B$9,'Annual Reporting'!C75:AD75,2,FALSE)</f>
        <v>0</v>
      </c>
      <c r="E59" s="11">
        <f>VLOOKUP('Start up budget'!$B$10,'Annual Reporting'!C75:AD75,2,FALSE)</f>
        <v>0</v>
      </c>
      <c r="F59" s="163">
        <f>VLOOKUP('Start up budget'!$B$11,'Annual Reporting'!C75:AD75,2,FALSE)</f>
        <v>0</v>
      </c>
      <c r="G59" s="162">
        <f>VLOOKUP('Start up budget'!$B$6,'Annual Reporting'!C75:AD75,3,FALSE)</f>
        <v>0</v>
      </c>
      <c r="H59" s="11">
        <f>VLOOKUP('Start up budget'!$B$7,'Annual Reporting'!C75:AD75,3,FALSE)</f>
        <v>0</v>
      </c>
      <c r="I59" s="11">
        <f>VLOOKUP('Start up budget'!$B$8,'Annual Reporting'!C75:AD75,3,FALSE)</f>
        <v>0</v>
      </c>
      <c r="J59" s="11">
        <f>VLOOKUP('Start up budget'!$B$9,'Annual Reporting'!C75:AD75,3,FALSE)</f>
        <v>0</v>
      </c>
      <c r="K59" s="11">
        <f>VLOOKUP('Start up budget'!$B$10,'Annual Reporting'!C75:AD75,3,FALSE)</f>
        <v>0</v>
      </c>
      <c r="L59" s="163">
        <f>VLOOKUP('Start up budget'!$B$11,'Annual Reporting'!C75:AD75,3,FALSE)</f>
        <v>0</v>
      </c>
      <c r="M59" s="162">
        <f>VLOOKUP('Start up budget'!$B$6,'Annual Reporting'!C75:AD75,6,FALSE)</f>
        <v>0</v>
      </c>
      <c r="N59" s="11">
        <f>VLOOKUP('Start up budget'!$B$7,'Annual Reporting'!C75:AD75,6,FALSE)</f>
        <v>0</v>
      </c>
      <c r="O59" s="11">
        <f>VLOOKUP('Start up budget'!$B$8,'Annual Reporting'!C75:AD75,6,FALSE)</f>
        <v>0</v>
      </c>
      <c r="P59" s="11">
        <f>VLOOKUP('Start up budget'!$B$9,'Annual Reporting'!C75:AD75,6,FALSE)</f>
        <v>0</v>
      </c>
      <c r="Q59" s="11">
        <f>VLOOKUP('Start up budget'!$B$10,'Annual Reporting'!C75:AD75,6,FALSE)</f>
        <v>0</v>
      </c>
      <c r="R59" s="163">
        <f>VLOOKUP('Start up budget'!$B$11,'Annual Reporting'!C75:AD75,6,FALSE)</f>
        <v>0</v>
      </c>
      <c r="S59" s="162">
        <f>VLOOKUP('Start up budget'!$B$6,'Annual Reporting'!C75:AD75,7,FALSE)</f>
        <v>0</v>
      </c>
      <c r="T59" s="11">
        <f>VLOOKUP('Start up budget'!$B$7,'Annual Reporting'!C75:AD75,7,FALSE)</f>
        <v>0</v>
      </c>
      <c r="U59" s="11">
        <f>VLOOKUP('Start up budget'!$B$8,'Annual Reporting'!C75:AD75,7,FALSE)</f>
        <v>0</v>
      </c>
      <c r="V59" s="11">
        <f>VLOOKUP('Start up budget'!$B$9,'Annual Reporting'!C75:AD75,7,FALSE)</f>
        <v>0</v>
      </c>
      <c r="W59" s="11">
        <f>VLOOKUP('Start up budget'!$B$10,'Annual Reporting'!C75:AD75,7,FALSE)</f>
        <v>0</v>
      </c>
      <c r="X59" s="163">
        <f>VLOOKUP('Start up budget'!$B$11,'Annual Reporting'!C75:AD75,7,FALSE)</f>
        <v>0</v>
      </c>
      <c r="Y59" s="162">
        <f>VLOOKUP('Start up budget'!$B$6,'Annual Reporting'!C75:AD75,8,FALSE)</f>
        <v>0</v>
      </c>
      <c r="Z59" s="11">
        <f>VLOOKUP('Start up budget'!$B$7,'Annual Reporting'!C75:AD75,8,FALSE)</f>
        <v>0</v>
      </c>
      <c r="AA59" s="11">
        <f>VLOOKUP('Start up budget'!$B$8,'Annual Reporting'!C75:AD75,8,FALSE)</f>
        <v>0</v>
      </c>
      <c r="AB59" s="11">
        <f>VLOOKUP('Start up budget'!$B$9,'Annual Reporting'!C75:AD75,8,FALSE)</f>
        <v>0</v>
      </c>
      <c r="AC59" s="11">
        <f>VLOOKUP('Start up budget'!$B$10,'Annual Reporting'!C75:AD75,8,FALSE)</f>
        <v>0</v>
      </c>
      <c r="AD59" s="163">
        <f>VLOOKUP('Start up budget'!$B$11,'Annual Reporting'!C75:AD75,8,FALSE)</f>
        <v>0</v>
      </c>
      <c r="AE59" s="162">
        <f>VLOOKUP('Start up budget'!$B$6,'Annual Reporting'!C75:AD75,11,FALSE)</f>
        <v>0</v>
      </c>
      <c r="AF59" s="11">
        <f>VLOOKUP('Start up budget'!$B$7,'Annual Reporting'!C75:AD75,11,FALSE)</f>
        <v>0</v>
      </c>
      <c r="AG59" s="11">
        <f>VLOOKUP('Start up budget'!$B$8,'Annual Reporting'!C75:AD75,11,FALSE)</f>
        <v>0</v>
      </c>
      <c r="AH59" s="11">
        <f>VLOOKUP('Start up budget'!$B$9,'Annual Reporting'!C75:AD75,11,FALSE)</f>
        <v>0</v>
      </c>
      <c r="AI59" s="11">
        <f>VLOOKUP('Start up budget'!$B$10,'Annual Reporting'!C75:AD75,11,FALSE)</f>
        <v>0</v>
      </c>
      <c r="AJ59" s="163">
        <f>VLOOKUP('Start up budget'!$B$11,'Annual Reporting'!C75:AD75,11,FALSE)</f>
        <v>0</v>
      </c>
      <c r="AK59" s="162">
        <f>VLOOKUP('Start up budget'!$B$6,'Annual Reporting'!C75:AD75,12,FALSE)</f>
        <v>0</v>
      </c>
      <c r="AL59" s="11">
        <f>VLOOKUP('Start up budget'!$B$7,'Annual Reporting'!C75:AD75,12,FALSE)</f>
        <v>0</v>
      </c>
      <c r="AM59" s="11">
        <f>VLOOKUP('Start up budget'!$B$8,'Annual Reporting'!C75:AD75,12,FALSE)</f>
        <v>0</v>
      </c>
      <c r="AN59" s="11">
        <f>VLOOKUP('Start up budget'!$B$9,'Annual Reporting'!C75:AD75,12,FALSE)</f>
        <v>0</v>
      </c>
      <c r="AO59" s="11">
        <f>VLOOKUP('Start up budget'!$B$10,'Annual Reporting'!C75:AD75,12,FALSE)</f>
        <v>0</v>
      </c>
      <c r="AP59" s="163">
        <f>VLOOKUP('Start up budget'!$B$11,'Annual Reporting'!C75:AD75,12,FALSE)</f>
        <v>0</v>
      </c>
      <c r="AQ59" s="162">
        <f>VLOOKUP('Start up budget'!$B$6,'Annual Reporting'!C75:AD75,13,FALSE)</f>
        <v>0</v>
      </c>
      <c r="AR59" s="11">
        <f>VLOOKUP('Start up budget'!$B$7,'Annual Reporting'!C75:AD75,13,FALSE)</f>
        <v>0</v>
      </c>
      <c r="AS59" s="11">
        <f>VLOOKUP('Start up budget'!$B$8,'Annual Reporting'!C75:AD75,13,FALSE)</f>
        <v>0</v>
      </c>
      <c r="AT59" s="11">
        <f>VLOOKUP('Start up budget'!$B$9,'Annual Reporting'!C75:AD75,13,FALSE)</f>
        <v>0</v>
      </c>
      <c r="AU59" s="11">
        <f>VLOOKUP('Start up budget'!$B$10,'Annual Reporting'!C75:AD75,13,FALSE)</f>
        <v>0</v>
      </c>
      <c r="AV59" s="163">
        <f>VLOOKUP('Start up budget'!$B$11,'Annual Reporting'!C75:AD75,13,FALSE)</f>
        <v>0</v>
      </c>
      <c r="AW59" s="162">
        <f>VLOOKUP('Start up budget'!$B$6,'Annual Reporting'!C75:AD75,16,FALSE)</f>
        <v>0</v>
      </c>
      <c r="AX59" s="11">
        <f>VLOOKUP('Start up budget'!$B$7,'Annual Reporting'!C75:AD75,16,FALSE)</f>
        <v>0</v>
      </c>
      <c r="AY59" s="11">
        <f>VLOOKUP('Start up budget'!$B$8,'Annual Reporting'!C75:AD75,16,FALSE)</f>
        <v>0</v>
      </c>
      <c r="AZ59" s="11">
        <f>VLOOKUP('Start up budget'!$B$9,'Annual Reporting'!C75:AD75,16,FALSE)</f>
        <v>0</v>
      </c>
      <c r="BA59" s="11">
        <f>VLOOKUP('Start up budget'!$B$10,'Annual Reporting'!C75:AD75,16,FALSE)</f>
        <v>0</v>
      </c>
      <c r="BB59" s="163">
        <f>VLOOKUP('Start up budget'!$B$11,'Annual Reporting'!C75:AD75,16,FALSE)</f>
        <v>0</v>
      </c>
      <c r="BC59" s="162">
        <f>VLOOKUP('Start up budget'!$B$6,'Annual Reporting'!C75:AD75,17,FALSE)</f>
        <v>0</v>
      </c>
      <c r="BD59" s="11">
        <f>VLOOKUP('Start up budget'!$B$7,'Annual Reporting'!C75:AD75,17,FALSE)</f>
        <v>0</v>
      </c>
      <c r="BE59" s="11">
        <f>VLOOKUP('Start up budget'!$B$8,'Annual Reporting'!C75:AD75,17,FALSE)</f>
        <v>0</v>
      </c>
      <c r="BF59" s="11">
        <f>VLOOKUP('Start up budget'!$B$9,'Annual Reporting'!C75:AD75,17,FALSE)</f>
        <v>0</v>
      </c>
      <c r="BG59" s="11">
        <f>VLOOKUP('Start up budget'!$B$10,'Annual Reporting'!C75:AD75,17,FALSE)</f>
        <v>0</v>
      </c>
      <c r="BH59" s="163">
        <f>VLOOKUP('Start up budget'!$B$11,'Annual Reporting'!C75:AD75,17,FALSE)</f>
        <v>0</v>
      </c>
      <c r="BI59" s="162">
        <f>VLOOKUP('Start up budget'!$B$6,'Annual Reporting'!C75:AD75,18,FALSE)</f>
        <v>0</v>
      </c>
      <c r="BJ59" s="11">
        <f>VLOOKUP('Start up budget'!$B$7,'Annual Reporting'!C75:AD75,18,FALSE)</f>
        <v>0</v>
      </c>
      <c r="BK59" s="11">
        <f>VLOOKUP('Start up budget'!$B$8,'Annual Reporting'!C75:AD75,18,FALSE)</f>
        <v>0</v>
      </c>
      <c r="BL59" s="11">
        <f>VLOOKUP('Start up budget'!$B$9,'Annual Reporting'!C75:AD75,18,FALSE)</f>
        <v>0</v>
      </c>
      <c r="BM59" s="11">
        <f>VLOOKUP('Start up budget'!$B$10,'Annual Reporting'!C75:AD75,18,FALSE)</f>
        <v>0</v>
      </c>
      <c r="BN59" s="163">
        <f>VLOOKUP('Start up budget'!$B$11,'Annual Reporting'!C75:AD75,18,FALSE)</f>
        <v>0</v>
      </c>
      <c r="BO59" s="162">
        <f>VLOOKUP('Start up budget'!$B$6,'Annual Reporting'!C75:AD75,21,FALSE)</f>
        <v>0</v>
      </c>
      <c r="BP59" s="11">
        <f>VLOOKUP('Start up budget'!$B$7,'Annual Reporting'!C75:AD75,21,FALSE)</f>
        <v>0</v>
      </c>
      <c r="BQ59" s="11">
        <f>VLOOKUP('Start up budget'!$B$8,'Annual Reporting'!C75:AD75,21,FALSE)</f>
        <v>0</v>
      </c>
      <c r="BR59" s="11">
        <f>VLOOKUP('Start up budget'!$B$9,'Annual Reporting'!C75:AD75,21,FALSE)</f>
        <v>0</v>
      </c>
      <c r="BS59" s="11">
        <f>VLOOKUP('Start up budget'!$B$10,'Annual Reporting'!C75:AD75,21,FALSE)</f>
        <v>0</v>
      </c>
      <c r="BT59" s="163">
        <f>VLOOKUP('Start up budget'!$B$11,'Annual Reporting'!C75:AD75,21,FALSE)</f>
        <v>0</v>
      </c>
      <c r="BU59" s="162">
        <f>VLOOKUP('Start up budget'!$B$6,'Annual Reporting'!C75:AD75,22,FALSE)</f>
        <v>0</v>
      </c>
      <c r="BV59" s="11">
        <f>VLOOKUP('Start up budget'!$B$7,'Annual Reporting'!C75:AD75,22,FALSE)</f>
        <v>0</v>
      </c>
      <c r="BW59" s="11">
        <f>VLOOKUP('Start up budget'!$B$8,'Annual Reporting'!C75:AD75,22,FALSE)</f>
        <v>0</v>
      </c>
      <c r="BX59" s="11">
        <f>VLOOKUP('Start up budget'!$B$9,'Annual Reporting'!C75:AD75,22,FALSE)</f>
        <v>0</v>
      </c>
      <c r="BY59" s="11">
        <f>VLOOKUP('Start up budget'!$B$10,'Annual Reporting'!C75:AD75,22,FALSE)</f>
        <v>0</v>
      </c>
      <c r="BZ59" s="163">
        <f>VLOOKUP('Start up budget'!$B$11,'Annual Reporting'!C75:AD75,22,FALSE)</f>
        <v>0</v>
      </c>
      <c r="CA59" s="11">
        <f>VLOOKUP('Start up budget'!$B$6,'Annual Reporting'!C75:AD75,23,FALSE)</f>
        <v>0</v>
      </c>
      <c r="CB59" s="11">
        <f>VLOOKUP('Start up budget'!$B$7,'Annual Reporting'!C75:AD75,23,FALSE)</f>
        <v>0</v>
      </c>
      <c r="CC59" s="11">
        <f>VLOOKUP('Start up budget'!$B$8,'Annual Reporting'!C75:AD75,23,FALSE)</f>
        <v>0</v>
      </c>
      <c r="CD59" s="11">
        <f>VLOOKUP('Start up budget'!$B$9,'Annual Reporting'!C75:AD75,23,FALSE)</f>
        <v>0</v>
      </c>
      <c r="CE59" s="11">
        <f>VLOOKUP('Start up budget'!$B$10,'Annual Reporting'!C75:AD75,23,FALSE)</f>
        <v>0</v>
      </c>
      <c r="CF59" s="163">
        <f>VLOOKUP('Start up budget'!$B$11,'Annual Reporting'!C75:AD75,23,FALSE)</f>
        <v>0</v>
      </c>
    </row>
    <row r="60" spans="1:84" x14ac:dyDescent="0.35">
      <c r="A60" s="162">
        <f>VLOOKUP('Start up budget'!$B$6,'Annual Reporting'!C76:AD76,2,FALSE)</f>
        <v>0</v>
      </c>
      <c r="B60" s="11">
        <f>VLOOKUP('Start up budget'!$B$7,'Annual Reporting'!C76:AD76,2,FALSE)</f>
        <v>0</v>
      </c>
      <c r="C60" s="11">
        <f>VLOOKUP('Start up budget'!$B$8,'Annual Reporting'!C76:AD76,2,FALSE)</f>
        <v>0</v>
      </c>
      <c r="D60" s="11">
        <f>VLOOKUP('Start up budget'!$B$9,'Annual Reporting'!C76:AD76,2,FALSE)</f>
        <v>0</v>
      </c>
      <c r="E60" s="11">
        <f>VLOOKUP('Start up budget'!$B$10,'Annual Reporting'!C76:AD76,2,FALSE)</f>
        <v>0</v>
      </c>
      <c r="F60" s="163">
        <f>VLOOKUP('Start up budget'!$B$11,'Annual Reporting'!C76:AD76,2,FALSE)</f>
        <v>0</v>
      </c>
      <c r="G60" s="162">
        <f>VLOOKUP('Start up budget'!$B$6,'Annual Reporting'!C76:AD76,3,FALSE)</f>
        <v>0</v>
      </c>
      <c r="H60" s="11">
        <f>VLOOKUP('Start up budget'!$B$7,'Annual Reporting'!C76:AD76,3,FALSE)</f>
        <v>0</v>
      </c>
      <c r="I60" s="11">
        <f>VLOOKUP('Start up budget'!$B$8,'Annual Reporting'!C76:AD76,3,FALSE)</f>
        <v>0</v>
      </c>
      <c r="J60" s="11">
        <f>VLOOKUP('Start up budget'!$B$9,'Annual Reporting'!C76:AD76,3,FALSE)</f>
        <v>0</v>
      </c>
      <c r="K60" s="11">
        <f>VLOOKUP('Start up budget'!$B$10,'Annual Reporting'!C76:AD76,3,FALSE)</f>
        <v>0</v>
      </c>
      <c r="L60" s="163">
        <f>VLOOKUP('Start up budget'!$B$11,'Annual Reporting'!C76:AD76,3,FALSE)</f>
        <v>0</v>
      </c>
      <c r="M60" s="162">
        <f>VLOOKUP('Start up budget'!$B$6,'Annual Reporting'!C76:AD76,6,FALSE)</f>
        <v>0</v>
      </c>
      <c r="N60" s="11">
        <f>VLOOKUP('Start up budget'!$B$7,'Annual Reporting'!C76:AD76,6,FALSE)</f>
        <v>0</v>
      </c>
      <c r="O60" s="11">
        <f>VLOOKUP('Start up budget'!$B$8,'Annual Reporting'!C76:AD76,6,FALSE)</f>
        <v>0</v>
      </c>
      <c r="P60" s="11">
        <f>VLOOKUP('Start up budget'!$B$9,'Annual Reporting'!C76:AD76,6,FALSE)</f>
        <v>0</v>
      </c>
      <c r="Q60" s="11">
        <f>VLOOKUP('Start up budget'!$B$10,'Annual Reporting'!C76:AD76,6,FALSE)</f>
        <v>0</v>
      </c>
      <c r="R60" s="163">
        <f>VLOOKUP('Start up budget'!$B$11,'Annual Reporting'!C76:AD76,6,FALSE)</f>
        <v>0</v>
      </c>
      <c r="S60" s="162">
        <f>VLOOKUP('Start up budget'!$B$6,'Annual Reporting'!C76:AD76,7,FALSE)</f>
        <v>0</v>
      </c>
      <c r="T60" s="11">
        <f>VLOOKUP('Start up budget'!$B$7,'Annual Reporting'!C76:AD76,7,FALSE)</f>
        <v>0</v>
      </c>
      <c r="U60" s="11">
        <f>VLOOKUP('Start up budget'!$B$8,'Annual Reporting'!C76:AD76,7,FALSE)</f>
        <v>0</v>
      </c>
      <c r="V60" s="11">
        <f>VLOOKUP('Start up budget'!$B$9,'Annual Reporting'!C76:AD76,7,FALSE)</f>
        <v>0</v>
      </c>
      <c r="W60" s="11">
        <f>VLOOKUP('Start up budget'!$B$10,'Annual Reporting'!C76:AD76,7,FALSE)</f>
        <v>0</v>
      </c>
      <c r="X60" s="163">
        <f>VLOOKUP('Start up budget'!$B$11,'Annual Reporting'!C76:AD76,7,FALSE)</f>
        <v>0</v>
      </c>
      <c r="Y60" s="162">
        <f>VLOOKUP('Start up budget'!$B$6,'Annual Reporting'!C76:AD76,8,FALSE)</f>
        <v>0</v>
      </c>
      <c r="Z60" s="11">
        <f>VLOOKUP('Start up budget'!$B$7,'Annual Reporting'!C76:AD76,8,FALSE)</f>
        <v>0</v>
      </c>
      <c r="AA60" s="11">
        <f>VLOOKUP('Start up budget'!$B$8,'Annual Reporting'!C76:AD76,8,FALSE)</f>
        <v>0</v>
      </c>
      <c r="AB60" s="11">
        <f>VLOOKUP('Start up budget'!$B$9,'Annual Reporting'!C76:AD76,8,FALSE)</f>
        <v>0</v>
      </c>
      <c r="AC60" s="11">
        <f>VLOOKUP('Start up budget'!$B$10,'Annual Reporting'!C76:AD76,8,FALSE)</f>
        <v>0</v>
      </c>
      <c r="AD60" s="163">
        <f>VLOOKUP('Start up budget'!$B$11,'Annual Reporting'!C76:AD76,8,FALSE)</f>
        <v>0</v>
      </c>
      <c r="AE60" s="162">
        <f>VLOOKUP('Start up budget'!$B$6,'Annual Reporting'!C76:AD76,11,FALSE)</f>
        <v>0</v>
      </c>
      <c r="AF60" s="11">
        <f>VLOOKUP('Start up budget'!$B$7,'Annual Reporting'!C76:AD76,11,FALSE)</f>
        <v>0</v>
      </c>
      <c r="AG60" s="11">
        <f>VLOOKUP('Start up budget'!$B$8,'Annual Reporting'!C76:AD76,11,FALSE)</f>
        <v>0</v>
      </c>
      <c r="AH60" s="11">
        <f>VLOOKUP('Start up budget'!$B$9,'Annual Reporting'!C76:AD76,11,FALSE)</f>
        <v>0</v>
      </c>
      <c r="AI60" s="11">
        <f>VLOOKUP('Start up budget'!$B$10,'Annual Reporting'!C76:AD76,11,FALSE)</f>
        <v>0</v>
      </c>
      <c r="AJ60" s="163">
        <f>VLOOKUP('Start up budget'!$B$11,'Annual Reporting'!C76:AD76,11,FALSE)</f>
        <v>0</v>
      </c>
      <c r="AK60" s="162">
        <f>VLOOKUP('Start up budget'!$B$6,'Annual Reporting'!C76:AD76,12,FALSE)</f>
        <v>0</v>
      </c>
      <c r="AL60" s="11">
        <f>VLOOKUP('Start up budget'!$B$7,'Annual Reporting'!C76:AD76,12,FALSE)</f>
        <v>0</v>
      </c>
      <c r="AM60" s="11">
        <f>VLOOKUP('Start up budget'!$B$8,'Annual Reporting'!C76:AD76,12,FALSE)</f>
        <v>0</v>
      </c>
      <c r="AN60" s="11">
        <f>VLOOKUP('Start up budget'!$B$9,'Annual Reporting'!C76:AD76,12,FALSE)</f>
        <v>0</v>
      </c>
      <c r="AO60" s="11">
        <f>VLOOKUP('Start up budget'!$B$10,'Annual Reporting'!C76:AD76,12,FALSE)</f>
        <v>0</v>
      </c>
      <c r="AP60" s="163">
        <f>VLOOKUP('Start up budget'!$B$11,'Annual Reporting'!C76:AD76,12,FALSE)</f>
        <v>0</v>
      </c>
      <c r="AQ60" s="162">
        <f>VLOOKUP('Start up budget'!$B$6,'Annual Reporting'!C76:AD76,13,FALSE)</f>
        <v>0</v>
      </c>
      <c r="AR60" s="11">
        <f>VLOOKUP('Start up budget'!$B$7,'Annual Reporting'!C76:AD76,13,FALSE)</f>
        <v>0</v>
      </c>
      <c r="AS60" s="11">
        <f>VLOOKUP('Start up budget'!$B$8,'Annual Reporting'!C76:AD76,13,FALSE)</f>
        <v>0</v>
      </c>
      <c r="AT60" s="11">
        <f>VLOOKUP('Start up budget'!$B$9,'Annual Reporting'!C76:AD76,13,FALSE)</f>
        <v>0</v>
      </c>
      <c r="AU60" s="11">
        <f>VLOOKUP('Start up budget'!$B$10,'Annual Reporting'!C76:AD76,13,FALSE)</f>
        <v>0</v>
      </c>
      <c r="AV60" s="163">
        <f>VLOOKUP('Start up budget'!$B$11,'Annual Reporting'!C76:AD76,13,FALSE)</f>
        <v>0</v>
      </c>
      <c r="AW60" s="162">
        <f>VLOOKUP('Start up budget'!$B$6,'Annual Reporting'!C76:AD76,16,FALSE)</f>
        <v>0</v>
      </c>
      <c r="AX60" s="11">
        <f>VLOOKUP('Start up budget'!$B$7,'Annual Reporting'!C76:AD76,16,FALSE)</f>
        <v>0</v>
      </c>
      <c r="AY60" s="11">
        <f>VLOOKUP('Start up budget'!$B$8,'Annual Reporting'!C76:AD76,16,FALSE)</f>
        <v>0</v>
      </c>
      <c r="AZ60" s="11">
        <f>VLOOKUP('Start up budget'!$B$9,'Annual Reporting'!C76:AD76,16,FALSE)</f>
        <v>0</v>
      </c>
      <c r="BA60" s="11">
        <f>VLOOKUP('Start up budget'!$B$10,'Annual Reporting'!C76:AD76,16,FALSE)</f>
        <v>0</v>
      </c>
      <c r="BB60" s="163">
        <f>VLOOKUP('Start up budget'!$B$11,'Annual Reporting'!C76:AD76,16,FALSE)</f>
        <v>0</v>
      </c>
      <c r="BC60" s="162">
        <f>VLOOKUP('Start up budget'!$B$6,'Annual Reporting'!C76:AD76,17,FALSE)</f>
        <v>0</v>
      </c>
      <c r="BD60" s="11">
        <f>VLOOKUP('Start up budget'!$B$7,'Annual Reporting'!C76:AD76,17,FALSE)</f>
        <v>0</v>
      </c>
      <c r="BE60" s="11">
        <f>VLOOKUP('Start up budget'!$B$8,'Annual Reporting'!C76:AD76,17,FALSE)</f>
        <v>0</v>
      </c>
      <c r="BF60" s="11">
        <f>VLOOKUP('Start up budget'!$B$9,'Annual Reporting'!C76:AD76,17,FALSE)</f>
        <v>0</v>
      </c>
      <c r="BG60" s="11">
        <f>VLOOKUP('Start up budget'!$B$10,'Annual Reporting'!C76:AD76,17,FALSE)</f>
        <v>0</v>
      </c>
      <c r="BH60" s="163">
        <f>VLOOKUP('Start up budget'!$B$11,'Annual Reporting'!C76:AD76,17,FALSE)</f>
        <v>0</v>
      </c>
      <c r="BI60" s="162">
        <f>VLOOKUP('Start up budget'!$B$6,'Annual Reporting'!C76:AD76,18,FALSE)</f>
        <v>0</v>
      </c>
      <c r="BJ60" s="11">
        <f>VLOOKUP('Start up budget'!$B$7,'Annual Reporting'!C76:AD76,18,FALSE)</f>
        <v>0</v>
      </c>
      <c r="BK60" s="11">
        <f>VLOOKUP('Start up budget'!$B$8,'Annual Reporting'!C76:AD76,18,FALSE)</f>
        <v>0</v>
      </c>
      <c r="BL60" s="11">
        <f>VLOOKUP('Start up budget'!$B$9,'Annual Reporting'!C76:AD76,18,FALSE)</f>
        <v>0</v>
      </c>
      <c r="BM60" s="11">
        <f>VLOOKUP('Start up budget'!$B$10,'Annual Reporting'!C76:AD76,18,FALSE)</f>
        <v>0</v>
      </c>
      <c r="BN60" s="163">
        <f>VLOOKUP('Start up budget'!$B$11,'Annual Reporting'!C76:AD76,18,FALSE)</f>
        <v>0</v>
      </c>
      <c r="BO60" s="162">
        <f>VLOOKUP('Start up budget'!$B$6,'Annual Reporting'!C76:AD76,21,FALSE)</f>
        <v>0</v>
      </c>
      <c r="BP60" s="11">
        <f>VLOOKUP('Start up budget'!$B$7,'Annual Reporting'!C76:AD76,21,FALSE)</f>
        <v>0</v>
      </c>
      <c r="BQ60" s="11">
        <f>VLOOKUP('Start up budget'!$B$8,'Annual Reporting'!C76:AD76,21,FALSE)</f>
        <v>0</v>
      </c>
      <c r="BR60" s="11">
        <f>VLOOKUP('Start up budget'!$B$9,'Annual Reporting'!C76:AD76,21,FALSE)</f>
        <v>0</v>
      </c>
      <c r="BS60" s="11">
        <f>VLOOKUP('Start up budget'!$B$10,'Annual Reporting'!C76:AD76,21,FALSE)</f>
        <v>0</v>
      </c>
      <c r="BT60" s="163">
        <f>VLOOKUP('Start up budget'!$B$11,'Annual Reporting'!C76:AD76,21,FALSE)</f>
        <v>0</v>
      </c>
      <c r="BU60" s="162">
        <f>VLOOKUP('Start up budget'!$B$6,'Annual Reporting'!C76:AD76,22,FALSE)</f>
        <v>0</v>
      </c>
      <c r="BV60" s="11">
        <f>VLOOKUP('Start up budget'!$B$7,'Annual Reporting'!C76:AD76,22,FALSE)</f>
        <v>0</v>
      </c>
      <c r="BW60" s="11">
        <f>VLOOKUP('Start up budget'!$B$8,'Annual Reporting'!C76:AD76,22,FALSE)</f>
        <v>0</v>
      </c>
      <c r="BX60" s="11">
        <f>VLOOKUP('Start up budget'!$B$9,'Annual Reporting'!C76:AD76,22,FALSE)</f>
        <v>0</v>
      </c>
      <c r="BY60" s="11">
        <f>VLOOKUP('Start up budget'!$B$10,'Annual Reporting'!C76:AD76,22,FALSE)</f>
        <v>0</v>
      </c>
      <c r="BZ60" s="163">
        <f>VLOOKUP('Start up budget'!$B$11,'Annual Reporting'!C76:AD76,22,FALSE)</f>
        <v>0</v>
      </c>
      <c r="CA60" s="11">
        <f>VLOOKUP('Start up budget'!$B$6,'Annual Reporting'!C76:AD76,23,FALSE)</f>
        <v>0</v>
      </c>
      <c r="CB60" s="11">
        <f>VLOOKUP('Start up budget'!$B$7,'Annual Reporting'!C76:AD76,23,FALSE)</f>
        <v>0</v>
      </c>
      <c r="CC60" s="11">
        <f>VLOOKUP('Start up budget'!$B$8,'Annual Reporting'!C76:AD76,23,FALSE)</f>
        <v>0</v>
      </c>
      <c r="CD60" s="11">
        <f>VLOOKUP('Start up budget'!$B$9,'Annual Reporting'!C76:AD76,23,FALSE)</f>
        <v>0</v>
      </c>
      <c r="CE60" s="11">
        <f>VLOOKUP('Start up budget'!$B$10,'Annual Reporting'!C76:AD76,23,FALSE)</f>
        <v>0</v>
      </c>
      <c r="CF60" s="163">
        <f>VLOOKUP('Start up budget'!$B$11,'Annual Reporting'!C76:AD76,23,FALSE)</f>
        <v>0</v>
      </c>
    </row>
    <row r="61" spans="1:84" x14ac:dyDescent="0.35">
      <c r="A61" s="162">
        <f>VLOOKUP('Start up budget'!$B$6,'Annual Reporting'!C77:AD77,2,FALSE)</f>
        <v>0</v>
      </c>
      <c r="B61" s="11">
        <f>VLOOKUP('Start up budget'!$B$7,'Annual Reporting'!C77:AD77,2,FALSE)</f>
        <v>0</v>
      </c>
      <c r="C61" s="11">
        <f>VLOOKUP('Start up budget'!$B$8,'Annual Reporting'!C77:AD77,2,FALSE)</f>
        <v>0</v>
      </c>
      <c r="D61" s="11">
        <f>VLOOKUP('Start up budget'!$B$9,'Annual Reporting'!C77:AD77,2,FALSE)</f>
        <v>0</v>
      </c>
      <c r="E61" s="11">
        <f>VLOOKUP('Start up budget'!$B$10,'Annual Reporting'!C77:AD77,2,FALSE)</f>
        <v>0</v>
      </c>
      <c r="F61" s="163">
        <f>VLOOKUP('Start up budget'!$B$11,'Annual Reporting'!C77:AD77,2,FALSE)</f>
        <v>0</v>
      </c>
      <c r="G61" s="162">
        <f>VLOOKUP('Start up budget'!$B$6,'Annual Reporting'!C77:AD77,3,FALSE)</f>
        <v>0</v>
      </c>
      <c r="H61" s="11">
        <f>VLOOKUP('Start up budget'!$B$7,'Annual Reporting'!C77:AD77,3,FALSE)</f>
        <v>0</v>
      </c>
      <c r="I61" s="11">
        <f>VLOOKUP('Start up budget'!$B$8,'Annual Reporting'!C77:AD77,3,FALSE)</f>
        <v>0</v>
      </c>
      <c r="J61" s="11">
        <f>VLOOKUP('Start up budget'!$B$9,'Annual Reporting'!C77:AD77,3,FALSE)</f>
        <v>0</v>
      </c>
      <c r="K61" s="11">
        <f>VLOOKUP('Start up budget'!$B$10,'Annual Reporting'!C77:AD77,3,FALSE)</f>
        <v>0</v>
      </c>
      <c r="L61" s="163">
        <f>VLOOKUP('Start up budget'!$B$11,'Annual Reporting'!C77:AD77,3,FALSE)</f>
        <v>0</v>
      </c>
      <c r="M61" s="162">
        <f>VLOOKUP('Start up budget'!$B$6,'Annual Reporting'!C77:AD77,6,FALSE)</f>
        <v>0</v>
      </c>
      <c r="N61" s="11">
        <f>VLOOKUP('Start up budget'!$B$7,'Annual Reporting'!C77:AD77,6,FALSE)</f>
        <v>0</v>
      </c>
      <c r="O61" s="11">
        <f>VLOOKUP('Start up budget'!$B$8,'Annual Reporting'!C77:AD77,6,FALSE)</f>
        <v>0</v>
      </c>
      <c r="P61" s="11">
        <f>VLOOKUP('Start up budget'!$B$9,'Annual Reporting'!C77:AD77,6,FALSE)</f>
        <v>0</v>
      </c>
      <c r="Q61" s="11">
        <f>VLOOKUP('Start up budget'!$B$10,'Annual Reporting'!C77:AD77,6,FALSE)</f>
        <v>0</v>
      </c>
      <c r="R61" s="163">
        <f>VLOOKUP('Start up budget'!$B$11,'Annual Reporting'!C77:AD77,6,FALSE)</f>
        <v>0</v>
      </c>
      <c r="S61" s="162">
        <f>VLOOKUP('Start up budget'!$B$6,'Annual Reporting'!C77:AD77,7,FALSE)</f>
        <v>0</v>
      </c>
      <c r="T61" s="11">
        <f>VLOOKUP('Start up budget'!$B$7,'Annual Reporting'!C77:AD77,7,FALSE)</f>
        <v>0</v>
      </c>
      <c r="U61" s="11">
        <f>VLOOKUP('Start up budget'!$B$8,'Annual Reporting'!C77:AD77,7,FALSE)</f>
        <v>0</v>
      </c>
      <c r="V61" s="11">
        <f>VLOOKUP('Start up budget'!$B$9,'Annual Reporting'!C77:AD77,7,FALSE)</f>
        <v>0</v>
      </c>
      <c r="W61" s="11">
        <f>VLOOKUP('Start up budget'!$B$10,'Annual Reporting'!C77:AD77,7,FALSE)</f>
        <v>0</v>
      </c>
      <c r="X61" s="163">
        <f>VLOOKUP('Start up budget'!$B$11,'Annual Reporting'!C77:AD77,7,FALSE)</f>
        <v>0</v>
      </c>
      <c r="Y61" s="162">
        <f>VLOOKUP('Start up budget'!$B$6,'Annual Reporting'!C77:AD77,8,FALSE)</f>
        <v>0</v>
      </c>
      <c r="Z61" s="11">
        <f>VLOOKUP('Start up budget'!$B$7,'Annual Reporting'!C77:AD77,8,FALSE)</f>
        <v>0</v>
      </c>
      <c r="AA61" s="11">
        <f>VLOOKUP('Start up budget'!$B$8,'Annual Reporting'!C77:AD77,8,FALSE)</f>
        <v>0</v>
      </c>
      <c r="AB61" s="11">
        <f>VLOOKUP('Start up budget'!$B$9,'Annual Reporting'!C77:AD77,8,FALSE)</f>
        <v>0</v>
      </c>
      <c r="AC61" s="11">
        <f>VLOOKUP('Start up budget'!$B$10,'Annual Reporting'!C77:AD77,8,FALSE)</f>
        <v>0</v>
      </c>
      <c r="AD61" s="163">
        <f>VLOOKUP('Start up budget'!$B$11,'Annual Reporting'!C77:AD77,8,FALSE)</f>
        <v>0</v>
      </c>
      <c r="AE61" s="162">
        <f>VLOOKUP('Start up budget'!$B$6,'Annual Reporting'!C77:AD77,11,FALSE)</f>
        <v>0</v>
      </c>
      <c r="AF61" s="11">
        <f>VLOOKUP('Start up budget'!$B$7,'Annual Reporting'!C77:AD77,11,FALSE)</f>
        <v>0</v>
      </c>
      <c r="AG61" s="11">
        <f>VLOOKUP('Start up budget'!$B$8,'Annual Reporting'!C77:AD77,11,FALSE)</f>
        <v>0</v>
      </c>
      <c r="AH61" s="11">
        <f>VLOOKUP('Start up budget'!$B$9,'Annual Reporting'!C77:AD77,11,FALSE)</f>
        <v>0</v>
      </c>
      <c r="AI61" s="11">
        <f>VLOOKUP('Start up budget'!$B$10,'Annual Reporting'!C77:AD77,11,FALSE)</f>
        <v>0</v>
      </c>
      <c r="AJ61" s="163">
        <f>VLOOKUP('Start up budget'!$B$11,'Annual Reporting'!C77:AD77,11,FALSE)</f>
        <v>0</v>
      </c>
      <c r="AK61" s="162">
        <f>VLOOKUP('Start up budget'!$B$6,'Annual Reporting'!C77:AD77,12,FALSE)</f>
        <v>0</v>
      </c>
      <c r="AL61" s="11">
        <f>VLOOKUP('Start up budget'!$B$7,'Annual Reporting'!C77:AD77,12,FALSE)</f>
        <v>0</v>
      </c>
      <c r="AM61" s="11">
        <f>VLOOKUP('Start up budget'!$B$8,'Annual Reporting'!C77:AD77,12,FALSE)</f>
        <v>0</v>
      </c>
      <c r="AN61" s="11">
        <f>VLOOKUP('Start up budget'!$B$9,'Annual Reporting'!C77:AD77,12,FALSE)</f>
        <v>0</v>
      </c>
      <c r="AO61" s="11">
        <f>VLOOKUP('Start up budget'!$B$10,'Annual Reporting'!C77:AD77,12,FALSE)</f>
        <v>0</v>
      </c>
      <c r="AP61" s="163">
        <f>VLOOKUP('Start up budget'!$B$11,'Annual Reporting'!C77:AD77,12,FALSE)</f>
        <v>0</v>
      </c>
      <c r="AQ61" s="162">
        <f>VLOOKUP('Start up budget'!$B$6,'Annual Reporting'!C77:AD77,13,FALSE)</f>
        <v>0</v>
      </c>
      <c r="AR61" s="11">
        <f>VLOOKUP('Start up budget'!$B$7,'Annual Reporting'!C77:AD77,13,FALSE)</f>
        <v>0</v>
      </c>
      <c r="AS61" s="11">
        <f>VLOOKUP('Start up budget'!$B$8,'Annual Reporting'!C77:AD77,13,FALSE)</f>
        <v>0</v>
      </c>
      <c r="AT61" s="11">
        <f>VLOOKUP('Start up budget'!$B$9,'Annual Reporting'!C77:AD77,13,FALSE)</f>
        <v>0</v>
      </c>
      <c r="AU61" s="11">
        <f>VLOOKUP('Start up budget'!$B$10,'Annual Reporting'!C77:AD77,13,FALSE)</f>
        <v>0</v>
      </c>
      <c r="AV61" s="163">
        <f>VLOOKUP('Start up budget'!$B$11,'Annual Reporting'!C77:AD77,13,FALSE)</f>
        <v>0</v>
      </c>
      <c r="AW61" s="162">
        <f>VLOOKUP('Start up budget'!$B$6,'Annual Reporting'!C77:AD77,16,FALSE)</f>
        <v>0</v>
      </c>
      <c r="AX61" s="11">
        <f>VLOOKUP('Start up budget'!$B$7,'Annual Reporting'!C77:AD77,16,FALSE)</f>
        <v>0</v>
      </c>
      <c r="AY61" s="11">
        <f>VLOOKUP('Start up budget'!$B$8,'Annual Reporting'!C77:AD77,16,FALSE)</f>
        <v>0</v>
      </c>
      <c r="AZ61" s="11">
        <f>VLOOKUP('Start up budget'!$B$9,'Annual Reporting'!C77:AD77,16,FALSE)</f>
        <v>0</v>
      </c>
      <c r="BA61" s="11">
        <f>VLOOKUP('Start up budget'!$B$10,'Annual Reporting'!C77:AD77,16,FALSE)</f>
        <v>0</v>
      </c>
      <c r="BB61" s="163">
        <f>VLOOKUP('Start up budget'!$B$11,'Annual Reporting'!C77:AD77,16,FALSE)</f>
        <v>0</v>
      </c>
      <c r="BC61" s="162">
        <f>VLOOKUP('Start up budget'!$B$6,'Annual Reporting'!C77:AD77,17,FALSE)</f>
        <v>0</v>
      </c>
      <c r="BD61" s="11">
        <f>VLOOKUP('Start up budget'!$B$7,'Annual Reporting'!C77:AD77,17,FALSE)</f>
        <v>0</v>
      </c>
      <c r="BE61" s="11">
        <f>VLOOKUP('Start up budget'!$B$8,'Annual Reporting'!C77:AD77,17,FALSE)</f>
        <v>0</v>
      </c>
      <c r="BF61" s="11">
        <f>VLOOKUP('Start up budget'!$B$9,'Annual Reporting'!C77:AD77,17,FALSE)</f>
        <v>0</v>
      </c>
      <c r="BG61" s="11">
        <f>VLOOKUP('Start up budget'!$B$10,'Annual Reporting'!C77:AD77,17,FALSE)</f>
        <v>0</v>
      </c>
      <c r="BH61" s="163">
        <f>VLOOKUP('Start up budget'!$B$11,'Annual Reporting'!C77:AD77,17,FALSE)</f>
        <v>0</v>
      </c>
      <c r="BI61" s="162">
        <f>VLOOKUP('Start up budget'!$B$6,'Annual Reporting'!C77:AD77,18,FALSE)</f>
        <v>0</v>
      </c>
      <c r="BJ61" s="11">
        <f>VLOOKUP('Start up budget'!$B$7,'Annual Reporting'!C77:AD77,18,FALSE)</f>
        <v>0</v>
      </c>
      <c r="BK61" s="11">
        <f>VLOOKUP('Start up budget'!$B$8,'Annual Reporting'!C77:AD77,18,FALSE)</f>
        <v>0</v>
      </c>
      <c r="BL61" s="11">
        <f>VLOOKUP('Start up budget'!$B$9,'Annual Reporting'!C77:AD77,18,FALSE)</f>
        <v>0</v>
      </c>
      <c r="BM61" s="11">
        <f>VLOOKUP('Start up budget'!$B$10,'Annual Reporting'!C77:AD77,18,FALSE)</f>
        <v>0</v>
      </c>
      <c r="BN61" s="163">
        <f>VLOOKUP('Start up budget'!$B$11,'Annual Reporting'!C77:AD77,18,FALSE)</f>
        <v>0</v>
      </c>
      <c r="BO61" s="162">
        <f>VLOOKUP('Start up budget'!$B$6,'Annual Reporting'!C77:AD77,21,FALSE)</f>
        <v>0</v>
      </c>
      <c r="BP61" s="11">
        <f>VLOOKUP('Start up budget'!$B$7,'Annual Reporting'!C77:AD77,21,FALSE)</f>
        <v>0</v>
      </c>
      <c r="BQ61" s="11">
        <f>VLOOKUP('Start up budget'!$B$8,'Annual Reporting'!C77:AD77,21,FALSE)</f>
        <v>0</v>
      </c>
      <c r="BR61" s="11">
        <f>VLOOKUP('Start up budget'!$B$9,'Annual Reporting'!C77:AD77,21,FALSE)</f>
        <v>0</v>
      </c>
      <c r="BS61" s="11">
        <f>VLOOKUP('Start up budget'!$B$10,'Annual Reporting'!C77:AD77,21,FALSE)</f>
        <v>0</v>
      </c>
      <c r="BT61" s="163">
        <f>VLOOKUP('Start up budget'!$B$11,'Annual Reporting'!C77:AD77,21,FALSE)</f>
        <v>0</v>
      </c>
      <c r="BU61" s="162">
        <f>VLOOKUP('Start up budget'!$B$6,'Annual Reporting'!C77:AD77,22,FALSE)</f>
        <v>0</v>
      </c>
      <c r="BV61" s="11">
        <f>VLOOKUP('Start up budget'!$B$7,'Annual Reporting'!C77:AD77,22,FALSE)</f>
        <v>0</v>
      </c>
      <c r="BW61" s="11">
        <f>VLOOKUP('Start up budget'!$B$8,'Annual Reporting'!C77:AD77,22,FALSE)</f>
        <v>0</v>
      </c>
      <c r="BX61" s="11">
        <f>VLOOKUP('Start up budget'!$B$9,'Annual Reporting'!C77:AD77,22,FALSE)</f>
        <v>0</v>
      </c>
      <c r="BY61" s="11">
        <f>VLOOKUP('Start up budget'!$B$10,'Annual Reporting'!C77:AD77,22,FALSE)</f>
        <v>0</v>
      </c>
      <c r="BZ61" s="163">
        <f>VLOOKUP('Start up budget'!$B$11,'Annual Reporting'!C77:AD77,22,FALSE)</f>
        <v>0</v>
      </c>
      <c r="CA61" s="11">
        <f>VLOOKUP('Start up budget'!$B$6,'Annual Reporting'!C77:AD77,23,FALSE)</f>
        <v>0</v>
      </c>
      <c r="CB61" s="11">
        <f>VLOOKUP('Start up budget'!$B$7,'Annual Reporting'!C77:AD77,23,FALSE)</f>
        <v>0</v>
      </c>
      <c r="CC61" s="11">
        <f>VLOOKUP('Start up budget'!$B$8,'Annual Reporting'!C77:AD77,23,FALSE)</f>
        <v>0</v>
      </c>
      <c r="CD61" s="11">
        <f>VLOOKUP('Start up budget'!$B$9,'Annual Reporting'!C77:AD77,23,FALSE)</f>
        <v>0</v>
      </c>
      <c r="CE61" s="11">
        <f>VLOOKUP('Start up budget'!$B$10,'Annual Reporting'!C77:AD77,23,FALSE)</f>
        <v>0</v>
      </c>
      <c r="CF61" s="163">
        <f>VLOOKUP('Start up budget'!$B$11,'Annual Reporting'!C77:AD77,23,FALSE)</f>
        <v>0</v>
      </c>
    </row>
    <row r="62" spans="1:84" x14ac:dyDescent="0.35">
      <c r="A62" s="162">
        <f>VLOOKUP('Start up budget'!$B$6,'Annual Reporting'!C78:AD78,2,FALSE)</f>
        <v>0</v>
      </c>
      <c r="B62" s="11">
        <f>VLOOKUP('Start up budget'!$B$7,'Annual Reporting'!C78:AD78,2,FALSE)</f>
        <v>0</v>
      </c>
      <c r="C62" s="11">
        <f>VLOOKUP('Start up budget'!$B$8,'Annual Reporting'!C78:AD78,2,FALSE)</f>
        <v>0</v>
      </c>
      <c r="D62" s="11">
        <f>VLOOKUP('Start up budget'!$B$9,'Annual Reporting'!C78:AD78,2,FALSE)</f>
        <v>0</v>
      </c>
      <c r="E62" s="11">
        <f>VLOOKUP('Start up budget'!$B$10,'Annual Reporting'!C78:AD78,2,FALSE)</f>
        <v>0</v>
      </c>
      <c r="F62" s="163">
        <f>VLOOKUP('Start up budget'!$B$11,'Annual Reporting'!C78:AD78,2,FALSE)</f>
        <v>0</v>
      </c>
      <c r="G62" s="162">
        <f>VLOOKUP('Start up budget'!$B$6,'Annual Reporting'!C78:AD78,3,FALSE)</f>
        <v>0</v>
      </c>
      <c r="H62" s="11">
        <f>VLOOKUP('Start up budget'!$B$7,'Annual Reporting'!C78:AD78,3,FALSE)</f>
        <v>0</v>
      </c>
      <c r="I62" s="11">
        <f>VLOOKUP('Start up budget'!$B$8,'Annual Reporting'!C78:AD78,3,FALSE)</f>
        <v>0</v>
      </c>
      <c r="J62" s="11">
        <f>VLOOKUP('Start up budget'!$B$9,'Annual Reporting'!C78:AD78,3,FALSE)</f>
        <v>0</v>
      </c>
      <c r="K62" s="11">
        <f>VLOOKUP('Start up budget'!$B$10,'Annual Reporting'!C78:AD78,3,FALSE)</f>
        <v>0</v>
      </c>
      <c r="L62" s="163">
        <f>VLOOKUP('Start up budget'!$B$11,'Annual Reporting'!C78:AD78,3,FALSE)</f>
        <v>0</v>
      </c>
      <c r="M62" s="162">
        <f>VLOOKUP('Start up budget'!$B$6,'Annual Reporting'!C78:AD78,6,FALSE)</f>
        <v>0</v>
      </c>
      <c r="N62" s="11">
        <f>VLOOKUP('Start up budget'!$B$7,'Annual Reporting'!C78:AD78,6,FALSE)</f>
        <v>0</v>
      </c>
      <c r="O62" s="11">
        <f>VLOOKUP('Start up budget'!$B$8,'Annual Reporting'!C78:AD78,6,FALSE)</f>
        <v>0</v>
      </c>
      <c r="P62" s="11">
        <f>VLOOKUP('Start up budget'!$B$9,'Annual Reporting'!C78:AD78,6,FALSE)</f>
        <v>0</v>
      </c>
      <c r="Q62" s="11">
        <f>VLOOKUP('Start up budget'!$B$10,'Annual Reporting'!C78:AD78,6,FALSE)</f>
        <v>0</v>
      </c>
      <c r="R62" s="163">
        <f>VLOOKUP('Start up budget'!$B$11,'Annual Reporting'!C78:AD78,6,FALSE)</f>
        <v>0</v>
      </c>
      <c r="S62" s="162">
        <f>VLOOKUP('Start up budget'!$B$6,'Annual Reporting'!C78:AD78,7,FALSE)</f>
        <v>0</v>
      </c>
      <c r="T62" s="11">
        <f>VLOOKUP('Start up budget'!$B$7,'Annual Reporting'!C78:AD78,7,FALSE)</f>
        <v>0</v>
      </c>
      <c r="U62" s="11">
        <f>VLOOKUP('Start up budget'!$B$8,'Annual Reporting'!C78:AD78,7,FALSE)</f>
        <v>0</v>
      </c>
      <c r="V62" s="11">
        <f>VLOOKUP('Start up budget'!$B$9,'Annual Reporting'!C78:AD78,7,FALSE)</f>
        <v>0</v>
      </c>
      <c r="W62" s="11">
        <f>VLOOKUP('Start up budget'!$B$10,'Annual Reporting'!C78:AD78,7,FALSE)</f>
        <v>0</v>
      </c>
      <c r="X62" s="163">
        <f>VLOOKUP('Start up budget'!$B$11,'Annual Reporting'!C78:AD78,7,FALSE)</f>
        <v>0</v>
      </c>
      <c r="Y62" s="162">
        <f>VLOOKUP('Start up budget'!$B$6,'Annual Reporting'!C78:AD78,8,FALSE)</f>
        <v>0</v>
      </c>
      <c r="Z62" s="11">
        <f>VLOOKUP('Start up budget'!$B$7,'Annual Reporting'!C78:AD78,8,FALSE)</f>
        <v>0</v>
      </c>
      <c r="AA62" s="11">
        <f>VLOOKUP('Start up budget'!$B$8,'Annual Reporting'!C78:AD78,8,FALSE)</f>
        <v>0</v>
      </c>
      <c r="AB62" s="11">
        <f>VLOOKUP('Start up budget'!$B$9,'Annual Reporting'!C78:AD78,8,FALSE)</f>
        <v>0</v>
      </c>
      <c r="AC62" s="11">
        <f>VLOOKUP('Start up budget'!$B$10,'Annual Reporting'!C78:AD78,8,FALSE)</f>
        <v>0</v>
      </c>
      <c r="AD62" s="163">
        <f>VLOOKUP('Start up budget'!$B$11,'Annual Reporting'!C78:AD78,8,FALSE)</f>
        <v>0</v>
      </c>
      <c r="AE62" s="162">
        <f>VLOOKUP('Start up budget'!$B$6,'Annual Reporting'!C78:AD78,11,FALSE)</f>
        <v>0</v>
      </c>
      <c r="AF62" s="11">
        <f>VLOOKUP('Start up budget'!$B$7,'Annual Reporting'!C78:AD78,11,FALSE)</f>
        <v>0</v>
      </c>
      <c r="AG62" s="11">
        <f>VLOOKUP('Start up budget'!$B$8,'Annual Reporting'!C78:AD78,11,FALSE)</f>
        <v>0</v>
      </c>
      <c r="AH62" s="11">
        <f>VLOOKUP('Start up budget'!$B$9,'Annual Reporting'!C78:AD78,11,FALSE)</f>
        <v>0</v>
      </c>
      <c r="AI62" s="11">
        <f>VLOOKUP('Start up budget'!$B$10,'Annual Reporting'!C78:AD78,11,FALSE)</f>
        <v>0</v>
      </c>
      <c r="AJ62" s="163">
        <f>VLOOKUP('Start up budget'!$B$11,'Annual Reporting'!C78:AD78,11,FALSE)</f>
        <v>0</v>
      </c>
      <c r="AK62" s="162">
        <f>VLOOKUP('Start up budget'!$B$6,'Annual Reporting'!C78:AD78,12,FALSE)</f>
        <v>0</v>
      </c>
      <c r="AL62" s="11">
        <f>VLOOKUP('Start up budget'!$B$7,'Annual Reporting'!C78:AD78,12,FALSE)</f>
        <v>0</v>
      </c>
      <c r="AM62" s="11">
        <f>VLOOKUP('Start up budget'!$B$8,'Annual Reporting'!C78:AD78,12,FALSE)</f>
        <v>0</v>
      </c>
      <c r="AN62" s="11">
        <f>VLOOKUP('Start up budget'!$B$9,'Annual Reporting'!C78:AD78,12,FALSE)</f>
        <v>0</v>
      </c>
      <c r="AO62" s="11">
        <f>VLOOKUP('Start up budget'!$B$10,'Annual Reporting'!C78:AD78,12,FALSE)</f>
        <v>0</v>
      </c>
      <c r="AP62" s="163">
        <f>VLOOKUP('Start up budget'!$B$11,'Annual Reporting'!C78:AD78,12,FALSE)</f>
        <v>0</v>
      </c>
      <c r="AQ62" s="162">
        <f>VLOOKUP('Start up budget'!$B$6,'Annual Reporting'!C78:AD78,13,FALSE)</f>
        <v>0</v>
      </c>
      <c r="AR62" s="11">
        <f>VLOOKUP('Start up budget'!$B$7,'Annual Reporting'!C78:AD78,13,FALSE)</f>
        <v>0</v>
      </c>
      <c r="AS62" s="11">
        <f>VLOOKUP('Start up budget'!$B$8,'Annual Reporting'!C78:AD78,13,FALSE)</f>
        <v>0</v>
      </c>
      <c r="AT62" s="11">
        <f>VLOOKUP('Start up budget'!$B$9,'Annual Reporting'!C78:AD78,13,FALSE)</f>
        <v>0</v>
      </c>
      <c r="AU62" s="11">
        <f>VLOOKUP('Start up budget'!$B$10,'Annual Reporting'!C78:AD78,13,FALSE)</f>
        <v>0</v>
      </c>
      <c r="AV62" s="163">
        <f>VLOOKUP('Start up budget'!$B$11,'Annual Reporting'!C78:AD78,13,FALSE)</f>
        <v>0</v>
      </c>
      <c r="AW62" s="162">
        <f>VLOOKUP('Start up budget'!$B$6,'Annual Reporting'!C78:AD78,16,FALSE)</f>
        <v>0</v>
      </c>
      <c r="AX62" s="11">
        <f>VLOOKUP('Start up budget'!$B$7,'Annual Reporting'!C78:AD78,16,FALSE)</f>
        <v>0</v>
      </c>
      <c r="AY62" s="11">
        <f>VLOOKUP('Start up budget'!$B$8,'Annual Reporting'!C78:AD78,16,FALSE)</f>
        <v>0</v>
      </c>
      <c r="AZ62" s="11">
        <f>VLOOKUP('Start up budget'!$B$9,'Annual Reporting'!C78:AD78,16,FALSE)</f>
        <v>0</v>
      </c>
      <c r="BA62" s="11">
        <f>VLOOKUP('Start up budget'!$B$10,'Annual Reporting'!C78:AD78,16,FALSE)</f>
        <v>0</v>
      </c>
      <c r="BB62" s="163">
        <f>VLOOKUP('Start up budget'!$B$11,'Annual Reporting'!C78:AD78,16,FALSE)</f>
        <v>0</v>
      </c>
      <c r="BC62" s="162">
        <f>VLOOKUP('Start up budget'!$B$6,'Annual Reporting'!C78:AD78,17,FALSE)</f>
        <v>0</v>
      </c>
      <c r="BD62" s="11">
        <f>VLOOKUP('Start up budget'!$B$7,'Annual Reporting'!C78:AD78,17,FALSE)</f>
        <v>0</v>
      </c>
      <c r="BE62" s="11">
        <f>VLOOKUP('Start up budget'!$B$8,'Annual Reporting'!C78:AD78,17,FALSE)</f>
        <v>0</v>
      </c>
      <c r="BF62" s="11">
        <f>VLOOKUP('Start up budget'!$B$9,'Annual Reporting'!C78:AD78,17,FALSE)</f>
        <v>0</v>
      </c>
      <c r="BG62" s="11">
        <f>VLOOKUP('Start up budget'!$B$10,'Annual Reporting'!C78:AD78,17,FALSE)</f>
        <v>0</v>
      </c>
      <c r="BH62" s="163">
        <f>VLOOKUP('Start up budget'!$B$11,'Annual Reporting'!C78:AD78,17,FALSE)</f>
        <v>0</v>
      </c>
      <c r="BI62" s="162">
        <f>VLOOKUP('Start up budget'!$B$6,'Annual Reporting'!C78:AD78,18,FALSE)</f>
        <v>0</v>
      </c>
      <c r="BJ62" s="11">
        <f>VLOOKUP('Start up budget'!$B$7,'Annual Reporting'!C78:AD78,18,FALSE)</f>
        <v>0</v>
      </c>
      <c r="BK62" s="11">
        <f>VLOOKUP('Start up budget'!$B$8,'Annual Reporting'!C78:AD78,18,FALSE)</f>
        <v>0</v>
      </c>
      <c r="BL62" s="11">
        <f>VLOOKUP('Start up budget'!$B$9,'Annual Reporting'!C78:AD78,18,FALSE)</f>
        <v>0</v>
      </c>
      <c r="BM62" s="11">
        <f>VLOOKUP('Start up budget'!$B$10,'Annual Reporting'!C78:AD78,18,FALSE)</f>
        <v>0</v>
      </c>
      <c r="BN62" s="163">
        <f>VLOOKUP('Start up budget'!$B$11,'Annual Reporting'!C78:AD78,18,FALSE)</f>
        <v>0</v>
      </c>
      <c r="BO62" s="162">
        <f>VLOOKUP('Start up budget'!$B$6,'Annual Reporting'!C78:AD78,21,FALSE)</f>
        <v>0</v>
      </c>
      <c r="BP62" s="11">
        <f>VLOOKUP('Start up budget'!$B$7,'Annual Reporting'!C78:AD78,21,FALSE)</f>
        <v>0</v>
      </c>
      <c r="BQ62" s="11">
        <f>VLOOKUP('Start up budget'!$B$8,'Annual Reporting'!C78:AD78,21,FALSE)</f>
        <v>0</v>
      </c>
      <c r="BR62" s="11">
        <f>VLOOKUP('Start up budget'!$B$9,'Annual Reporting'!C78:AD78,21,FALSE)</f>
        <v>0</v>
      </c>
      <c r="BS62" s="11">
        <f>VLOOKUP('Start up budget'!$B$10,'Annual Reporting'!C78:AD78,21,FALSE)</f>
        <v>0</v>
      </c>
      <c r="BT62" s="163">
        <f>VLOOKUP('Start up budget'!$B$11,'Annual Reporting'!C78:AD78,21,FALSE)</f>
        <v>0</v>
      </c>
      <c r="BU62" s="162">
        <f>VLOOKUP('Start up budget'!$B$6,'Annual Reporting'!C78:AD78,22,FALSE)</f>
        <v>0</v>
      </c>
      <c r="BV62" s="11">
        <f>VLOOKUP('Start up budget'!$B$7,'Annual Reporting'!C78:AD78,22,FALSE)</f>
        <v>0</v>
      </c>
      <c r="BW62" s="11">
        <f>VLOOKUP('Start up budget'!$B$8,'Annual Reporting'!C78:AD78,22,FALSE)</f>
        <v>0</v>
      </c>
      <c r="BX62" s="11">
        <f>VLOOKUP('Start up budget'!$B$9,'Annual Reporting'!C78:AD78,22,FALSE)</f>
        <v>0</v>
      </c>
      <c r="BY62" s="11">
        <f>VLOOKUP('Start up budget'!$B$10,'Annual Reporting'!C78:AD78,22,FALSE)</f>
        <v>0</v>
      </c>
      <c r="BZ62" s="163">
        <f>VLOOKUP('Start up budget'!$B$11,'Annual Reporting'!C78:AD78,22,FALSE)</f>
        <v>0</v>
      </c>
      <c r="CA62" s="11">
        <f>VLOOKUP('Start up budget'!$B$6,'Annual Reporting'!C78:AD78,23,FALSE)</f>
        <v>0</v>
      </c>
      <c r="CB62" s="11">
        <f>VLOOKUP('Start up budget'!$B$7,'Annual Reporting'!C78:AD78,23,FALSE)</f>
        <v>0</v>
      </c>
      <c r="CC62" s="11">
        <f>VLOOKUP('Start up budget'!$B$8,'Annual Reporting'!C78:AD78,23,FALSE)</f>
        <v>0</v>
      </c>
      <c r="CD62" s="11">
        <f>VLOOKUP('Start up budget'!$B$9,'Annual Reporting'!C78:AD78,23,FALSE)</f>
        <v>0</v>
      </c>
      <c r="CE62" s="11">
        <f>VLOOKUP('Start up budget'!$B$10,'Annual Reporting'!C78:AD78,23,FALSE)</f>
        <v>0</v>
      </c>
      <c r="CF62" s="163">
        <f>VLOOKUP('Start up budget'!$B$11,'Annual Reporting'!C78:AD78,23,FALSE)</f>
        <v>0</v>
      </c>
    </row>
    <row r="63" spans="1:84" x14ac:dyDescent="0.35">
      <c r="A63" s="162">
        <f>VLOOKUP('Start up budget'!$B$6,'Annual Reporting'!C79:AD79,2,FALSE)</f>
        <v>0</v>
      </c>
      <c r="B63" s="11">
        <f>VLOOKUP('Start up budget'!$B$7,'Annual Reporting'!C79:AD79,2,FALSE)</f>
        <v>0</v>
      </c>
      <c r="C63" s="11">
        <f>VLOOKUP('Start up budget'!$B$8,'Annual Reporting'!C79:AD79,2,FALSE)</f>
        <v>0</v>
      </c>
      <c r="D63" s="11">
        <f>VLOOKUP('Start up budget'!$B$9,'Annual Reporting'!C79:AD79,2,FALSE)</f>
        <v>0</v>
      </c>
      <c r="E63" s="11">
        <f>VLOOKUP('Start up budget'!$B$10,'Annual Reporting'!C79:AD79,2,FALSE)</f>
        <v>0</v>
      </c>
      <c r="F63" s="163">
        <f>VLOOKUP('Start up budget'!$B$11,'Annual Reporting'!C79:AD79,2,FALSE)</f>
        <v>0</v>
      </c>
      <c r="G63" s="162">
        <f>VLOOKUP('Start up budget'!$B$6,'Annual Reporting'!C79:AD79,3,FALSE)</f>
        <v>0</v>
      </c>
      <c r="H63" s="11">
        <f>VLOOKUP('Start up budget'!$B$7,'Annual Reporting'!C79:AD79,3,FALSE)</f>
        <v>0</v>
      </c>
      <c r="I63" s="11">
        <f>VLOOKUP('Start up budget'!$B$8,'Annual Reporting'!C79:AD79,3,FALSE)</f>
        <v>0</v>
      </c>
      <c r="J63" s="11">
        <f>VLOOKUP('Start up budget'!$B$9,'Annual Reporting'!C79:AD79,3,FALSE)</f>
        <v>0</v>
      </c>
      <c r="K63" s="11">
        <f>VLOOKUP('Start up budget'!$B$10,'Annual Reporting'!C79:AD79,3,FALSE)</f>
        <v>0</v>
      </c>
      <c r="L63" s="163">
        <f>VLOOKUP('Start up budget'!$B$11,'Annual Reporting'!C79:AD79,3,FALSE)</f>
        <v>0</v>
      </c>
      <c r="M63" s="162">
        <f>VLOOKUP('Start up budget'!$B$6,'Annual Reporting'!C79:AD79,6,FALSE)</f>
        <v>0</v>
      </c>
      <c r="N63" s="11">
        <f>VLOOKUP('Start up budget'!$B$7,'Annual Reporting'!C79:AD79,6,FALSE)</f>
        <v>0</v>
      </c>
      <c r="O63" s="11">
        <f>VLOOKUP('Start up budget'!$B$8,'Annual Reporting'!C79:AD79,6,FALSE)</f>
        <v>0</v>
      </c>
      <c r="P63" s="11">
        <f>VLOOKUP('Start up budget'!$B$9,'Annual Reporting'!C79:AD79,6,FALSE)</f>
        <v>0</v>
      </c>
      <c r="Q63" s="11">
        <f>VLOOKUP('Start up budget'!$B$10,'Annual Reporting'!C79:AD79,6,FALSE)</f>
        <v>0</v>
      </c>
      <c r="R63" s="163">
        <f>VLOOKUP('Start up budget'!$B$11,'Annual Reporting'!C79:AD79,6,FALSE)</f>
        <v>0</v>
      </c>
      <c r="S63" s="162">
        <f>VLOOKUP('Start up budget'!$B$6,'Annual Reporting'!C79:AD79,7,FALSE)</f>
        <v>0</v>
      </c>
      <c r="T63" s="11">
        <f>VLOOKUP('Start up budget'!$B$7,'Annual Reporting'!C79:AD79,7,FALSE)</f>
        <v>0</v>
      </c>
      <c r="U63" s="11">
        <f>VLOOKUP('Start up budget'!$B$8,'Annual Reporting'!C79:AD79,7,FALSE)</f>
        <v>0</v>
      </c>
      <c r="V63" s="11">
        <f>VLOOKUP('Start up budget'!$B$9,'Annual Reporting'!C79:AD79,7,FALSE)</f>
        <v>0</v>
      </c>
      <c r="W63" s="11">
        <f>VLOOKUP('Start up budget'!$B$10,'Annual Reporting'!C79:AD79,7,FALSE)</f>
        <v>0</v>
      </c>
      <c r="X63" s="163">
        <f>VLOOKUP('Start up budget'!$B$11,'Annual Reporting'!C79:AD79,7,FALSE)</f>
        <v>0</v>
      </c>
      <c r="Y63" s="162">
        <f>VLOOKUP('Start up budget'!$B$6,'Annual Reporting'!C79:AD79,8,FALSE)</f>
        <v>0</v>
      </c>
      <c r="Z63" s="11">
        <f>VLOOKUP('Start up budget'!$B$7,'Annual Reporting'!C79:AD79,8,FALSE)</f>
        <v>0</v>
      </c>
      <c r="AA63" s="11">
        <f>VLOOKUP('Start up budget'!$B$8,'Annual Reporting'!C79:AD79,8,FALSE)</f>
        <v>0</v>
      </c>
      <c r="AB63" s="11">
        <f>VLOOKUP('Start up budget'!$B$9,'Annual Reporting'!C79:AD79,8,FALSE)</f>
        <v>0</v>
      </c>
      <c r="AC63" s="11">
        <f>VLOOKUP('Start up budget'!$B$10,'Annual Reporting'!C79:AD79,8,FALSE)</f>
        <v>0</v>
      </c>
      <c r="AD63" s="163">
        <f>VLOOKUP('Start up budget'!$B$11,'Annual Reporting'!C79:AD79,8,FALSE)</f>
        <v>0</v>
      </c>
      <c r="AE63" s="162">
        <f>VLOOKUP('Start up budget'!$B$6,'Annual Reporting'!C79:AD79,11,FALSE)</f>
        <v>0</v>
      </c>
      <c r="AF63" s="11">
        <f>VLOOKUP('Start up budget'!$B$7,'Annual Reporting'!C79:AD79,11,FALSE)</f>
        <v>0</v>
      </c>
      <c r="AG63" s="11">
        <f>VLOOKUP('Start up budget'!$B$8,'Annual Reporting'!C79:AD79,11,FALSE)</f>
        <v>0</v>
      </c>
      <c r="AH63" s="11">
        <f>VLOOKUP('Start up budget'!$B$9,'Annual Reporting'!C79:AD79,11,FALSE)</f>
        <v>0</v>
      </c>
      <c r="AI63" s="11">
        <f>VLOOKUP('Start up budget'!$B$10,'Annual Reporting'!C79:AD79,11,FALSE)</f>
        <v>0</v>
      </c>
      <c r="AJ63" s="163">
        <f>VLOOKUP('Start up budget'!$B$11,'Annual Reporting'!C79:AD79,11,FALSE)</f>
        <v>0</v>
      </c>
      <c r="AK63" s="162">
        <f>VLOOKUP('Start up budget'!$B$6,'Annual Reporting'!C79:AD79,12,FALSE)</f>
        <v>0</v>
      </c>
      <c r="AL63" s="11">
        <f>VLOOKUP('Start up budget'!$B$7,'Annual Reporting'!C79:AD79,12,FALSE)</f>
        <v>0</v>
      </c>
      <c r="AM63" s="11">
        <f>VLOOKUP('Start up budget'!$B$8,'Annual Reporting'!C79:AD79,12,FALSE)</f>
        <v>0</v>
      </c>
      <c r="AN63" s="11">
        <f>VLOOKUP('Start up budget'!$B$9,'Annual Reporting'!C79:AD79,12,FALSE)</f>
        <v>0</v>
      </c>
      <c r="AO63" s="11">
        <f>VLOOKUP('Start up budget'!$B$10,'Annual Reporting'!C79:AD79,12,FALSE)</f>
        <v>0</v>
      </c>
      <c r="AP63" s="163">
        <f>VLOOKUP('Start up budget'!$B$11,'Annual Reporting'!C79:AD79,12,FALSE)</f>
        <v>0</v>
      </c>
      <c r="AQ63" s="162">
        <f>VLOOKUP('Start up budget'!$B$6,'Annual Reporting'!C79:AD79,13,FALSE)</f>
        <v>0</v>
      </c>
      <c r="AR63" s="11">
        <f>VLOOKUP('Start up budget'!$B$7,'Annual Reporting'!C79:AD79,13,FALSE)</f>
        <v>0</v>
      </c>
      <c r="AS63" s="11">
        <f>VLOOKUP('Start up budget'!$B$8,'Annual Reporting'!C79:AD79,13,FALSE)</f>
        <v>0</v>
      </c>
      <c r="AT63" s="11">
        <f>VLOOKUP('Start up budget'!$B$9,'Annual Reporting'!C79:AD79,13,FALSE)</f>
        <v>0</v>
      </c>
      <c r="AU63" s="11">
        <f>VLOOKUP('Start up budget'!$B$10,'Annual Reporting'!C79:AD79,13,FALSE)</f>
        <v>0</v>
      </c>
      <c r="AV63" s="163">
        <f>VLOOKUP('Start up budget'!$B$11,'Annual Reporting'!C79:AD79,13,FALSE)</f>
        <v>0</v>
      </c>
      <c r="AW63" s="162">
        <f>VLOOKUP('Start up budget'!$B$6,'Annual Reporting'!C79:AD79,16,FALSE)</f>
        <v>0</v>
      </c>
      <c r="AX63" s="11">
        <f>VLOOKUP('Start up budget'!$B$7,'Annual Reporting'!C79:AD79,16,FALSE)</f>
        <v>0</v>
      </c>
      <c r="AY63" s="11">
        <f>VLOOKUP('Start up budget'!$B$8,'Annual Reporting'!C79:AD79,16,FALSE)</f>
        <v>0</v>
      </c>
      <c r="AZ63" s="11">
        <f>VLOOKUP('Start up budget'!$B$9,'Annual Reporting'!C79:AD79,16,FALSE)</f>
        <v>0</v>
      </c>
      <c r="BA63" s="11">
        <f>VLOOKUP('Start up budget'!$B$10,'Annual Reporting'!C79:AD79,16,FALSE)</f>
        <v>0</v>
      </c>
      <c r="BB63" s="163">
        <f>VLOOKUP('Start up budget'!$B$11,'Annual Reporting'!C79:AD79,16,FALSE)</f>
        <v>0</v>
      </c>
      <c r="BC63" s="162">
        <f>VLOOKUP('Start up budget'!$B$6,'Annual Reporting'!C79:AD79,17,FALSE)</f>
        <v>0</v>
      </c>
      <c r="BD63" s="11">
        <f>VLOOKUP('Start up budget'!$B$7,'Annual Reporting'!C79:AD79,17,FALSE)</f>
        <v>0</v>
      </c>
      <c r="BE63" s="11">
        <f>VLOOKUP('Start up budget'!$B$8,'Annual Reporting'!C79:AD79,17,FALSE)</f>
        <v>0</v>
      </c>
      <c r="BF63" s="11">
        <f>VLOOKUP('Start up budget'!$B$9,'Annual Reporting'!C79:AD79,17,FALSE)</f>
        <v>0</v>
      </c>
      <c r="BG63" s="11">
        <f>VLOOKUP('Start up budget'!$B$10,'Annual Reporting'!C79:AD79,17,FALSE)</f>
        <v>0</v>
      </c>
      <c r="BH63" s="163">
        <f>VLOOKUP('Start up budget'!$B$11,'Annual Reporting'!C79:AD79,17,FALSE)</f>
        <v>0</v>
      </c>
      <c r="BI63" s="162">
        <f>VLOOKUP('Start up budget'!$B$6,'Annual Reporting'!C79:AD79,18,FALSE)</f>
        <v>0</v>
      </c>
      <c r="BJ63" s="11">
        <f>VLOOKUP('Start up budget'!$B$7,'Annual Reporting'!C79:AD79,18,FALSE)</f>
        <v>0</v>
      </c>
      <c r="BK63" s="11">
        <f>VLOOKUP('Start up budget'!$B$8,'Annual Reporting'!C79:AD79,18,FALSE)</f>
        <v>0</v>
      </c>
      <c r="BL63" s="11">
        <f>VLOOKUP('Start up budget'!$B$9,'Annual Reporting'!C79:AD79,18,FALSE)</f>
        <v>0</v>
      </c>
      <c r="BM63" s="11">
        <f>VLOOKUP('Start up budget'!$B$10,'Annual Reporting'!C79:AD79,18,FALSE)</f>
        <v>0</v>
      </c>
      <c r="BN63" s="163">
        <f>VLOOKUP('Start up budget'!$B$11,'Annual Reporting'!C79:AD79,18,FALSE)</f>
        <v>0</v>
      </c>
      <c r="BO63" s="162">
        <f>VLOOKUP('Start up budget'!$B$6,'Annual Reporting'!C79:AD79,21,FALSE)</f>
        <v>0</v>
      </c>
      <c r="BP63" s="11">
        <f>VLOOKUP('Start up budget'!$B$7,'Annual Reporting'!C79:AD79,21,FALSE)</f>
        <v>0</v>
      </c>
      <c r="BQ63" s="11">
        <f>VLOOKUP('Start up budget'!$B$8,'Annual Reporting'!C79:AD79,21,FALSE)</f>
        <v>0</v>
      </c>
      <c r="BR63" s="11">
        <f>VLOOKUP('Start up budget'!$B$9,'Annual Reporting'!C79:AD79,21,FALSE)</f>
        <v>0</v>
      </c>
      <c r="BS63" s="11">
        <f>VLOOKUP('Start up budget'!$B$10,'Annual Reporting'!C79:AD79,21,FALSE)</f>
        <v>0</v>
      </c>
      <c r="BT63" s="163">
        <f>VLOOKUP('Start up budget'!$B$11,'Annual Reporting'!C79:AD79,21,FALSE)</f>
        <v>0</v>
      </c>
      <c r="BU63" s="162">
        <f>VLOOKUP('Start up budget'!$B$6,'Annual Reporting'!C79:AD79,22,FALSE)</f>
        <v>0</v>
      </c>
      <c r="BV63" s="11">
        <f>VLOOKUP('Start up budget'!$B$7,'Annual Reporting'!C79:AD79,22,FALSE)</f>
        <v>0</v>
      </c>
      <c r="BW63" s="11">
        <f>VLOOKUP('Start up budget'!$B$8,'Annual Reporting'!C79:AD79,22,FALSE)</f>
        <v>0</v>
      </c>
      <c r="BX63" s="11">
        <f>VLOOKUP('Start up budget'!$B$9,'Annual Reporting'!C79:AD79,22,FALSE)</f>
        <v>0</v>
      </c>
      <c r="BY63" s="11">
        <f>VLOOKUP('Start up budget'!$B$10,'Annual Reporting'!C79:AD79,22,FALSE)</f>
        <v>0</v>
      </c>
      <c r="BZ63" s="163">
        <f>VLOOKUP('Start up budget'!$B$11,'Annual Reporting'!C79:AD79,22,FALSE)</f>
        <v>0</v>
      </c>
      <c r="CA63" s="11">
        <f>VLOOKUP('Start up budget'!$B$6,'Annual Reporting'!C79:AD79,23,FALSE)</f>
        <v>0</v>
      </c>
      <c r="CB63" s="11">
        <f>VLOOKUP('Start up budget'!$B$7,'Annual Reporting'!C79:AD79,23,FALSE)</f>
        <v>0</v>
      </c>
      <c r="CC63" s="11">
        <f>VLOOKUP('Start up budget'!$B$8,'Annual Reporting'!C79:AD79,23,FALSE)</f>
        <v>0</v>
      </c>
      <c r="CD63" s="11">
        <f>VLOOKUP('Start up budget'!$B$9,'Annual Reporting'!C79:AD79,23,FALSE)</f>
        <v>0</v>
      </c>
      <c r="CE63" s="11">
        <f>VLOOKUP('Start up budget'!$B$10,'Annual Reporting'!C79:AD79,23,FALSE)</f>
        <v>0</v>
      </c>
      <c r="CF63" s="163">
        <f>VLOOKUP('Start up budget'!$B$11,'Annual Reporting'!C79:AD79,23,FALSE)</f>
        <v>0</v>
      </c>
    </row>
    <row r="64" spans="1:84" x14ac:dyDescent="0.35">
      <c r="A64" s="162">
        <f>VLOOKUP('Start up budget'!$B$6,'Annual Reporting'!C80:AD80,2,FALSE)</f>
        <v>0</v>
      </c>
      <c r="B64" s="11">
        <f>VLOOKUP('Start up budget'!$B$7,'Annual Reporting'!C80:AD80,2,FALSE)</f>
        <v>0</v>
      </c>
      <c r="C64" s="11">
        <f>VLOOKUP('Start up budget'!$B$8,'Annual Reporting'!C80:AD80,2,FALSE)</f>
        <v>0</v>
      </c>
      <c r="D64" s="11">
        <f>VLOOKUP('Start up budget'!$B$9,'Annual Reporting'!C80:AD80,2,FALSE)</f>
        <v>0</v>
      </c>
      <c r="E64" s="11">
        <f>VLOOKUP('Start up budget'!$B$10,'Annual Reporting'!C80:AD80,2,FALSE)</f>
        <v>0</v>
      </c>
      <c r="F64" s="163">
        <f>VLOOKUP('Start up budget'!$B$11,'Annual Reporting'!C80:AD80,2,FALSE)</f>
        <v>0</v>
      </c>
      <c r="G64" s="162">
        <f>VLOOKUP('Start up budget'!$B$6,'Annual Reporting'!C80:AD80,3,FALSE)</f>
        <v>0</v>
      </c>
      <c r="H64" s="11">
        <f>VLOOKUP('Start up budget'!$B$7,'Annual Reporting'!C80:AD80,3,FALSE)</f>
        <v>0</v>
      </c>
      <c r="I64" s="11">
        <f>VLOOKUP('Start up budget'!$B$8,'Annual Reporting'!C80:AD80,3,FALSE)</f>
        <v>0</v>
      </c>
      <c r="J64" s="11">
        <f>VLOOKUP('Start up budget'!$B$9,'Annual Reporting'!C80:AD80,3,FALSE)</f>
        <v>0</v>
      </c>
      <c r="K64" s="11">
        <f>VLOOKUP('Start up budget'!$B$10,'Annual Reporting'!C80:AD80,3,FALSE)</f>
        <v>0</v>
      </c>
      <c r="L64" s="163">
        <f>VLOOKUP('Start up budget'!$B$11,'Annual Reporting'!C80:AD80,3,FALSE)</f>
        <v>0</v>
      </c>
      <c r="M64" s="162">
        <f>VLOOKUP('Start up budget'!$B$6,'Annual Reporting'!C80:AD80,6,FALSE)</f>
        <v>0</v>
      </c>
      <c r="N64" s="11">
        <f>VLOOKUP('Start up budget'!$B$7,'Annual Reporting'!C80:AD80,6,FALSE)</f>
        <v>0</v>
      </c>
      <c r="O64" s="11">
        <f>VLOOKUP('Start up budget'!$B$8,'Annual Reporting'!C80:AD80,6,FALSE)</f>
        <v>0</v>
      </c>
      <c r="P64" s="11">
        <f>VLOOKUP('Start up budget'!$B$9,'Annual Reporting'!C80:AD80,6,FALSE)</f>
        <v>0</v>
      </c>
      <c r="Q64" s="11">
        <f>VLOOKUP('Start up budget'!$B$10,'Annual Reporting'!C80:AD80,6,FALSE)</f>
        <v>0</v>
      </c>
      <c r="R64" s="163">
        <f>VLOOKUP('Start up budget'!$B$11,'Annual Reporting'!C80:AD80,6,FALSE)</f>
        <v>0</v>
      </c>
      <c r="S64" s="162">
        <f>VLOOKUP('Start up budget'!$B$6,'Annual Reporting'!C80:AD80,7,FALSE)</f>
        <v>0</v>
      </c>
      <c r="T64" s="11">
        <f>VLOOKUP('Start up budget'!$B$7,'Annual Reporting'!C80:AD80,7,FALSE)</f>
        <v>0</v>
      </c>
      <c r="U64" s="11">
        <f>VLOOKUP('Start up budget'!$B$8,'Annual Reporting'!C80:AD80,7,FALSE)</f>
        <v>0</v>
      </c>
      <c r="V64" s="11">
        <f>VLOOKUP('Start up budget'!$B$9,'Annual Reporting'!C80:AD80,7,FALSE)</f>
        <v>0</v>
      </c>
      <c r="W64" s="11">
        <f>VLOOKUP('Start up budget'!$B$10,'Annual Reporting'!C80:AD80,7,FALSE)</f>
        <v>0</v>
      </c>
      <c r="X64" s="163">
        <f>VLOOKUP('Start up budget'!$B$11,'Annual Reporting'!C80:AD80,7,FALSE)</f>
        <v>0</v>
      </c>
      <c r="Y64" s="162">
        <f>VLOOKUP('Start up budget'!$B$6,'Annual Reporting'!C80:AD80,8,FALSE)</f>
        <v>0</v>
      </c>
      <c r="Z64" s="11">
        <f>VLOOKUP('Start up budget'!$B$7,'Annual Reporting'!C80:AD80,8,FALSE)</f>
        <v>0</v>
      </c>
      <c r="AA64" s="11">
        <f>VLOOKUP('Start up budget'!$B$8,'Annual Reporting'!C80:AD80,8,FALSE)</f>
        <v>0</v>
      </c>
      <c r="AB64" s="11">
        <f>VLOOKUP('Start up budget'!$B$9,'Annual Reporting'!C80:AD80,8,FALSE)</f>
        <v>0</v>
      </c>
      <c r="AC64" s="11">
        <f>VLOOKUP('Start up budget'!$B$10,'Annual Reporting'!C80:AD80,8,FALSE)</f>
        <v>0</v>
      </c>
      <c r="AD64" s="163">
        <f>VLOOKUP('Start up budget'!$B$11,'Annual Reporting'!C80:AD80,8,FALSE)</f>
        <v>0</v>
      </c>
      <c r="AE64" s="162">
        <f>VLOOKUP('Start up budget'!$B$6,'Annual Reporting'!C80:AD80,11,FALSE)</f>
        <v>0</v>
      </c>
      <c r="AF64" s="11">
        <f>VLOOKUP('Start up budget'!$B$7,'Annual Reporting'!C80:AD80,11,FALSE)</f>
        <v>0</v>
      </c>
      <c r="AG64" s="11">
        <f>VLOOKUP('Start up budget'!$B$8,'Annual Reporting'!C80:AD80,11,FALSE)</f>
        <v>0</v>
      </c>
      <c r="AH64" s="11">
        <f>VLOOKUP('Start up budget'!$B$9,'Annual Reporting'!C80:AD80,11,FALSE)</f>
        <v>0</v>
      </c>
      <c r="AI64" s="11">
        <f>VLOOKUP('Start up budget'!$B$10,'Annual Reporting'!C80:AD80,11,FALSE)</f>
        <v>0</v>
      </c>
      <c r="AJ64" s="163">
        <f>VLOOKUP('Start up budget'!$B$11,'Annual Reporting'!C80:AD80,11,FALSE)</f>
        <v>0</v>
      </c>
      <c r="AK64" s="162">
        <f>VLOOKUP('Start up budget'!$B$6,'Annual Reporting'!C80:AD80,12,FALSE)</f>
        <v>0</v>
      </c>
      <c r="AL64" s="11">
        <f>VLOOKUP('Start up budget'!$B$7,'Annual Reporting'!C80:AD80,12,FALSE)</f>
        <v>0</v>
      </c>
      <c r="AM64" s="11">
        <f>VLOOKUP('Start up budget'!$B$8,'Annual Reporting'!C80:AD80,12,FALSE)</f>
        <v>0</v>
      </c>
      <c r="AN64" s="11">
        <f>VLOOKUP('Start up budget'!$B$9,'Annual Reporting'!C80:AD80,12,FALSE)</f>
        <v>0</v>
      </c>
      <c r="AO64" s="11">
        <f>VLOOKUP('Start up budget'!$B$10,'Annual Reporting'!C80:AD80,12,FALSE)</f>
        <v>0</v>
      </c>
      <c r="AP64" s="163">
        <f>VLOOKUP('Start up budget'!$B$11,'Annual Reporting'!C80:AD80,12,FALSE)</f>
        <v>0</v>
      </c>
      <c r="AQ64" s="162">
        <f>VLOOKUP('Start up budget'!$B$6,'Annual Reporting'!C80:AD80,13,FALSE)</f>
        <v>0</v>
      </c>
      <c r="AR64" s="11">
        <f>VLOOKUP('Start up budget'!$B$7,'Annual Reporting'!C80:AD80,13,FALSE)</f>
        <v>0</v>
      </c>
      <c r="AS64" s="11">
        <f>VLOOKUP('Start up budget'!$B$8,'Annual Reporting'!C80:AD80,13,FALSE)</f>
        <v>0</v>
      </c>
      <c r="AT64" s="11">
        <f>VLOOKUP('Start up budget'!$B$9,'Annual Reporting'!C80:AD80,13,FALSE)</f>
        <v>0</v>
      </c>
      <c r="AU64" s="11">
        <f>VLOOKUP('Start up budget'!$B$10,'Annual Reporting'!C80:AD80,13,FALSE)</f>
        <v>0</v>
      </c>
      <c r="AV64" s="163">
        <f>VLOOKUP('Start up budget'!$B$11,'Annual Reporting'!C80:AD80,13,FALSE)</f>
        <v>0</v>
      </c>
      <c r="AW64" s="162">
        <f>VLOOKUP('Start up budget'!$B$6,'Annual Reporting'!C80:AD80,16,FALSE)</f>
        <v>0</v>
      </c>
      <c r="AX64" s="11">
        <f>VLOOKUP('Start up budget'!$B$7,'Annual Reporting'!C80:AD80,16,FALSE)</f>
        <v>0</v>
      </c>
      <c r="AY64" s="11">
        <f>VLOOKUP('Start up budget'!$B$8,'Annual Reporting'!C80:AD80,16,FALSE)</f>
        <v>0</v>
      </c>
      <c r="AZ64" s="11">
        <f>VLOOKUP('Start up budget'!$B$9,'Annual Reporting'!C80:AD80,16,FALSE)</f>
        <v>0</v>
      </c>
      <c r="BA64" s="11">
        <f>VLOOKUP('Start up budget'!$B$10,'Annual Reporting'!C80:AD80,16,FALSE)</f>
        <v>0</v>
      </c>
      <c r="BB64" s="163">
        <f>VLOOKUP('Start up budget'!$B$11,'Annual Reporting'!C80:AD80,16,FALSE)</f>
        <v>0</v>
      </c>
      <c r="BC64" s="162">
        <f>VLOOKUP('Start up budget'!$B$6,'Annual Reporting'!C80:AD80,17,FALSE)</f>
        <v>0</v>
      </c>
      <c r="BD64" s="11">
        <f>VLOOKUP('Start up budget'!$B$7,'Annual Reporting'!C80:AD80,17,FALSE)</f>
        <v>0</v>
      </c>
      <c r="BE64" s="11">
        <f>VLOOKUP('Start up budget'!$B$8,'Annual Reporting'!C80:AD80,17,FALSE)</f>
        <v>0</v>
      </c>
      <c r="BF64" s="11">
        <f>VLOOKUP('Start up budget'!$B$9,'Annual Reporting'!C80:AD80,17,FALSE)</f>
        <v>0</v>
      </c>
      <c r="BG64" s="11">
        <f>VLOOKUP('Start up budget'!$B$10,'Annual Reporting'!C80:AD80,17,FALSE)</f>
        <v>0</v>
      </c>
      <c r="BH64" s="163">
        <f>VLOOKUP('Start up budget'!$B$11,'Annual Reporting'!C80:AD80,17,FALSE)</f>
        <v>0</v>
      </c>
      <c r="BI64" s="162">
        <f>VLOOKUP('Start up budget'!$B$6,'Annual Reporting'!C80:AD80,18,FALSE)</f>
        <v>0</v>
      </c>
      <c r="BJ64" s="11">
        <f>VLOOKUP('Start up budget'!$B$7,'Annual Reporting'!C80:AD80,18,FALSE)</f>
        <v>0</v>
      </c>
      <c r="BK64" s="11">
        <f>VLOOKUP('Start up budget'!$B$8,'Annual Reporting'!C80:AD80,18,FALSE)</f>
        <v>0</v>
      </c>
      <c r="BL64" s="11">
        <f>VLOOKUP('Start up budget'!$B$9,'Annual Reporting'!C80:AD80,18,FALSE)</f>
        <v>0</v>
      </c>
      <c r="BM64" s="11">
        <f>VLOOKUP('Start up budget'!$B$10,'Annual Reporting'!C80:AD80,18,FALSE)</f>
        <v>0</v>
      </c>
      <c r="BN64" s="163">
        <f>VLOOKUP('Start up budget'!$B$11,'Annual Reporting'!C80:AD80,18,FALSE)</f>
        <v>0</v>
      </c>
      <c r="BO64" s="162">
        <f>VLOOKUP('Start up budget'!$B$6,'Annual Reporting'!C80:AD80,21,FALSE)</f>
        <v>0</v>
      </c>
      <c r="BP64" s="11">
        <f>VLOOKUP('Start up budget'!$B$7,'Annual Reporting'!C80:AD80,21,FALSE)</f>
        <v>0</v>
      </c>
      <c r="BQ64" s="11">
        <f>VLOOKUP('Start up budget'!$B$8,'Annual Reporting'!C80:AD80,21,FALSE)</f>
        <v>0</v>
      </c>
      <c r="BR64" s="11">
        <f>VLOOKUP('Start up budget'!$B$9,'Annual Reporting'!C80:AD80,21,FALSE)</f>
        <v>0</v>
      </c>
      <c r="BS64" s="11">
        <f>VLOOKUP('Start up budget'!$B$10,'Annual Reporting'!C80:AD80,21,FALSE)</f>
        <v>0</v>
      </c>
      <c r="BT64" s="163">
        <f>VLOOKUP('Start up budget'!$B$11,'Annual Reporting'!C80:AD80,21,FALSE)</f>
        <v>0</v>
      </c>
      <c r="BU64" s="162">
        <f>VLOOKUP('Start up budget'!$B$6,'Annual Reporting'!C80:AD80,22,FALSE)</f>
        <v>0</v>
      </c>
      <c r="BV64" s="11">
        <f>VLOOKUP('Start up budget'!$B$7,'Annual Reporting'!C80:AD80,22,FALSE)</f>
        <v>0</v>
      </c>
      <c r="BW64" s="11">
        <f>VLOOKUP('Start up budget'!$B$8,'Annual Reporting'!C80:AD80,22,FALSE)</f>
        <v>0</v>
      </c>
      <c r="BX64" s="11">
        <f>VLOOKUP('Start up budget'!$B$9,'Annual Reporting'!C80:AD80,22,FALSE)</f>
        <v>0</v>
      </c>
      <c r="BY64" s="11">
        <f>VLOOKUP('Start up budget'!$B$10,'Annual Reporting'!C80:AD80,22,FALSE)</f>
        <v>0</v>
      </c>
      <c r="BZ64" s="163">
        <f>VLOOKUP('Start up budget'!$B$11,'Annual Reporting'!C80:AD80,22,FALSE)</f>
        <v>0</v>
      </c>
      <c r="CA64" s="11">
        <f>VLOOKUP('Start up budget'!$B$6,'Annual Reporting'!C80:AD80,23,FALSE)</f>
        <v>0</v>
      </c>
      <c r="CB64" s="11">
        <f>VLOOKUP('Start up budget'!$B$7,'Annual Reporting'!C80:AD80,23,FALSE)</f>
        <v>0</v>
      </c>
      <c r="CC64" s="11">
        <f>VLOOKUP('Start up budget'!$B$8,'Annual Reporting'!C80:AD80,23,FALSE)</f>
        <v>0</v>
      </c>
      <c r="CD64" s="11">
        <f>VLOOKUP('Start up budget'!$B$9,'Annual Reporting'!C80:AD80,23,FALSE)</f>
        <v>0</v>
      </c>
      <c r="CE64" s="11">
        <f>VLOOKUP('Start up budget'!$B$10,'Annual Reporting'!C80:AD80,23,FALSE)</f>
        <v>0</v>
      </c>
      <c r="CF64" s="163">
        <f>VLOOKUP('Start up budget'!$B$11,'Annual Reporting'!C80:AD80,23,FALSE)</f>
        <v>0</v>
      </c>
    </row>
    <row r="65" spans="1:84" x14ac:dyDescent="0.35">
      <c r="A65" s="162">
        <f>VLOOKUP('Start up budget'!$B$6,'Annual Reporting'!C81:AD81,2,FALSE)</f>
        <v>0</v>
      </c>
      <c r="B65" s="11">
        <f>VLOOKUP('Start up budget'!$B$7,'Annual Reporting'!C81:AD81,2,FALSE)</f>
        <v>0</v>
      </c>
      <c r="C65" s="11">
        <f>VLOOKUP('Start up budget'!$B$8,'Annual Reporting'!C81:AD81,2,FALSE)</f>
        <v>0</v>
      </c>
      <c r="D65" s="11">
        <f>VLOOKUP('Start up budget'!$B$9,'Annual Reporting'!C81:AD81,2,FALSE)</f>
        <v>0</v>
      </c>
      <c r="E65" s="11">
        <f>VLOOKUP('Start up budget'!$B$10,'Annual Reporting'!C81:AD81,2,FALSE)</f>
        <v>0</v>
      </c>
      <c r="F65" s="163">
        <f>VLOOKUP('Start up budget'!$B$11,'Annual Reporting'!C81:AD81,2,FALSE)</f>
        <v>0</v>
      </c>
      <c r="G65" s="162">
        <f>VLOOKUP('Start up budget'!$B$6,'Annual Reporting'!C81:AD81,3,FALSE)</f>
        <v>0</v>
      </c>
      <c r="H65" s="11">
        <f>VLOOKUP('Start up budget'!$B$7,'Annual Reporting'!C81:AD81,3,FALSE)</f>
        <v>0</v>
      </c>
      <c r="I65" s="11">
        <f>VLOOKUP('Start up budget'!$B$8,'Annual Reporting'!C81:AD81,3,FALSE)</f>
        <v>0</v>
      </c>
      <c r="J65" s="11">
        <f>VLOOKUP('Start up budget'!$B$9,'Annual Reporting'!C81:AD81,3,FALSE)</f>
        <v>0</v>
      </c>
      <c r="K65" s="11">
        <f>VLOOKUP('Start up budget'!$B$10,'Annual Reporting'!C81:AD81,3,FALSE)</f>
        <v>0</v>
      </c>
      <c r="L65" s="163">
        <f>VLOOKUP('Start up budget'!$B$11,'Annual Reporting'!C81:AD81,3,FALSE)</f>
        <v>0</v>
      </c>
      <c r="M65" s="162">
        <f>VLOOKUP('Start up budget'!$B$6,'Annual Reporting'!C81:AD81,6,FALSE)</f>
        <v>0</v>
      </c>
      <c r="N65" s="11">
        <f>VLOOKUP('Start up budget'!$B$7,'Annual Reporting'!C81:AD81,6,FALSE)</f>
        <v>0</v>
      </c>
      <c r="O65" s="11">
        <f>VLOOKUP('Start up budget'!$B$8,'Annual Reporting'!C81:AD81,6,FALSE)</f>
        <v>0</v>
      </c>
      <c r="P65" s="11">
        <f>VLOOKUP('Start up budget'!$B$9,'Annual Reporting'!C81:AD81,6,FALSE)</f>
        <v>0</v>
      </c>
      <c r="Q65" s="11">
        <f>VLOOKUP('Start up budget'!$B$10,'Annual Reporting'!C81:AD81,6,FALSE)</f>
        <v>0</v>
      </c>
      <c r="R65" s="163">
        <f>VLOOKUP('Start up budget'!$B$11,'Annual Reporting'!C81:AD81,6,FALSE)</f>
        <v>0</v>
      </c>
      <c r="S65" s="162">
        <f>VLOOKUP('Start up budget'!$B$6,'Annual Reporting'!C81:AD81,7,FALSE)</f>
        <v>0</v>
      </c>
      <c r="T65" s="11">
        <f>VLOOKUP('Start up budget'!$B$7,'Annual Reporting'!C81:AD81,7,FALSE)</f>
        <v>0</v>
      </c>
      <c r="U65" s="11">
        <f>VLOOKUP('Start up budget'!$B$8,'Annual Reporting'!C81:AD81,7,FALSE)</f>
        <v>0</v>
      </c>
      <c r="V65" s="11">
        <f>VLOOKUP('Start up budget'!$B$9,'Annual Reporting'!C81:AD81,7,FALSE)</f>
        <v>0</v>
      </c>
      <c r="W65" s="11">
        <f>VLOOKUP('Start up budget'!$B$10,'Annual Reporting'!C81:AD81,7,FALSE)</f>
        <v>0</v>
      </c>
      <c r="X65" s="163">
        <f>VLOOKUP('Start up budget'!$B$11,'Annual Reporting'!C81:AD81,7,FALSE)</f>
        <v>0</v>
      </c>
      <c r="Y65" s="162">
        <f>VLOOKUP('Start up budget'!$B$6,'Annual Reporting'!C81:AD81,8,FALSE)</f>
        <v>0</v>
      </c>
      <c r="Z65" s="11">
        <f>VLOOKUP('Start up budget'!$B$7,'Annual Reporting'!C81:AD81,8,FALSE)</f>
        <v>0</v>
      </c>
      <c r="AA65" s="11">
        <f>VLOOKUP('Start up budget'!$B$8,'Annual Reporting'!C81:AD81,8,FALSE)</f>
        <v>0</v>
      </c>
      <c r="AB65" s="11">
        <f>VLOOKUP('Start up budget'!$B$9,'Annual Reporting'!C81:AD81,8,FALSE)</f>
        <v>0</v>
      </c>
      <c r="AC65" s="11">
        <f>VLOOKUP('Start up budget'!$B$10,'Annual Reporting'!C81:AD81,8,FALSE)</f>
        <v>0</v>
      </c>
      <c r="AD65" s="163">
        <f>VLOOKUP('Start up budget'!$B$11,'Annual Reporting'!C81:AD81,8,FALSE)</f>
        <v>0</v>
      </c>
      <c r="AE65" s="162">
        <f>VLOOKUP('Start up budget'!$B$6,'Annual Reporting'!C81:AD81,11,FALSE)</f>
        <v>0</v>
      </c>
      <c r="AF65" s="11">
        <f>VLOOKUP('Start up budget'!$B$7,'Annual Reporting'!C81:AD81,11,FALSE)</f>
        <v>0</v>
      </c>
      <c r="AG65" s="11">
        <f>VLOOKUP('Start up budget'!$B$8,'Annual Reporting'!C81:AD81,11,FALSE)</f>
        <v>0</v>
      </c>
      <c r="AH65" s="11">
        <f>VLOOKUP('Start up budget'!$B$9,'Annual Reporting'!C81:AD81,11,FALSE)</f>
        <v>0</v>
      </c>
      <c r="AI65" s="11">
        <f>VLOOKUP('Start up budget'!$B$10,'Annual Reporting'!C81:AD81,11,FALSE)</f>
        <v>0</v>
      </c>
      <c r="AJ65" s="163">
        <f>VLOOKUP('Start up budget'!$B$11,'Annual Reporting'!C81:AD81,11,FALSE)</f>
        <v>0</v>
      </c>
      <c r="AK65" s="162">
        <f>VLOOKUP('Start up budget'!$B$6,'Annual Reporting'!C81:AD81,12,FALSE)</f>
        <v>0</v>
      </c>
      <c r="AL65" s="11">
        <f>VLOOKUP('Start up budget'!$B$7,'Annual Reporting'!C81:AD81,12,FALSE)</f>
        <v>0</v>
      </c>
      <c r="AM65" s="11">
        <f>VLOOKUP('Start up budget'!$B$8,'Annual Reporting'!C81:AD81,12,FALSE)</f>
        <v>0</v>
      </c>
      <c r="AN65" s="11">
        <f>VLOOKUP('Start up budget'!$B$9,'Annual Reporting'!C81:AD81,12,FALSE)</f>
        <v>0</v>
      </c>
      <c r="AO65" s="11">
        <f>VLOOKUP('Start up budget'!$B$10,'Annual Reporting'!C81:AD81,12,FALSE)</f>
        <v>0</v>
      </c>
      <c r="AP65" s="163">
        <f>VLOOKUP('Start up budget'!$B$11,'Annual Reporting'!C81:AD81,12,FALSE)</f>
        <v>0</v>
      </c>
      <c r="AQ65" s="162">
        <f>VLOOKUP('Start up budget'!$B$6,'Annual Reporting'!C81:AD81,13,FALSE)</f>
        <v>0</v>
      </c>
      <c r="AR65" s="11">
        <f>VLOOKUP('Start up budget'!$B$7,'Annual Reporting'!C81:AD81,13,FALSE)</f>
        <v>0</v>
      </c>
      <c r="AS65" s="11">
        <f>VLOOKUP('Start up budget'!$B$8,'Annual Reporting'!C81:AD81,13,FALSE)</f>
        <v>0</v>
      </c>
      <c r="AT65" s="11">
        <f>VLOOKUP('Start up budget'!$B$9,'Annual Reporting'!C81:AD81,13,FALSE)</f>
        <v>0</v>
      </c>
      <c r="AU65" s="11">
        <f>VLOOKUP('Start up budget'!$B$10,'Annual Reporting'!C81:AD81,13,FALSE)</f>
        <v>0</v>
      </c>
      <c r="AV65" s="163">
        <f>VLOOKUP('Start up budget'!$B$11,'Annual Reporting'!C81:AD81,13,FALSE)</f>
        <v>0</v>
      </c>
      <c r="AW65" s="162">
        <f>VLOOKUP('Start up budget'!$B$6,'Annual Reporting'!C81:AD81,16,FALSE)</f>
        <v>0</v>
      </c>
      <c r="AX65" s="11">
        <f>VLOOKUP('Start up budget'!$B$7,'Annual Reporting'!C81:AD81,16,FALSE)</f>
        <v>0</v>
      </c>
      <c r="AY65" s="11">
        <f>VLOOKUP('Start up budget'!$B$8,'Annual Reporting'!C81:AD81,16,FALSE)</f>
        <v>0</v>
      </c>
      <c r="AZ65" s="11">
        <f>VLOOKUP('Start up budget'!$B$9,'Annual Reporting'!C81:AD81,16,FALSE)</f>
        <v>0</v>
      </c>
      <c r="BA65" s="11">
        <f>VLOOKUP('Start up budget'!$B$10,'Annual Reporting'!C81:AD81,16,FALSE)</f>
        <v>0</v>
      </c>
      <c r="BB65" s="163">
        <f>VLOOKUP('Start up budget'!$B$11,'Annual Reporting'!C81:AD81,16,FALSE)</f>
        <v>0</v>
      </c>
      <c r="BC65" s="162">
        <f>VLOOKUP('Start up budget'!$B$6,'Annual Reporting'!C81:AD81,17,FALSE)</f>
        <v>0</v>
      </c>
      <c r="BD65" s="11">
        <f>VLOOKUP('Start up budget'!$B$7,'Annual Reporting'!C81:AD81,17,FALSE)</f>
        <v>0</v>
      </c>
      <c r="BE65" s="11">
        <f>VLOOKUP('Start up budget'!$B$8,'Annual Reporting'!C81:AD81,17,FALSE)</f>
        <v>0</v>
      </c>
      <c r="BF65" s="11">
        <f>VLOOKUP('Start up budget'!$B$9,'Annual Reporting'!C81:AD81,17,FALSE)</f>
        <v>0</v>
      </c>
      <c r="BG65" s="11">
        <f>VLOOKUP('Start up budget'!$B$10,'Annual Reporting'!C81:AD81,17,FALSE)</f>
        <v>0</v>
      </c>
      <c r="BH65" s="163">
        <f>VLOOKUP('Start up budget'!$B$11,'Annual Reporting'!C81:AD81,17,FALSE)</f>
        <v>0</v>
      </c>
      <c r="BI65" s="162">
        <f>VLOOKUP('Start up budget'!$B$6,'Annual Reporting'!C81:AD81,18,FALSE)</f>
        <v>0</v>
      </c>
      <c r="BJ65" s="11">
        <f>VLOOKUP('Start up budget'!$B$7,'Annual Reporting'!C81:AD81,18,FALSE)</f>
        <v>0</v>
      </c>
      <c r="BK65" s="11">
        <f>VLOOKUP('Start up budget'!$B$8,'Annual Reporting'!C81:AD81,18,FALSE)</f>
        <v>0</v>
      </c>
      <c r="BL65" s="11">
        <f>VLOOKUP('Start up budget'!$B$9,'Annual Reporting'!C81:AD81,18,FALSE)</f>
        <v>0</v>
      </c>
      <c r="BM65" s="11">
        <f>VLOOKUP('Start up budget'!$B$10,'Annual Reporting'!C81:AD81,18,FALSE)</f>
        <v>0</v>
      </c>
      <c r="BN65" s="163">
        <f>VLOOKUP('Start up budget'!$B$11,'Annual Reporting'!C81:AD81,18,FALSE)</f>
        <v>0</v>
      </c>
      <c r="BO65" s="162">
        <f>VLOOKUP('Start up budget'!$B$6,'Annual Reporting'!C81:AD81,21,FALSE)</f>
        <v>0</v>
      </c>
      <c r="BP65" s="11">
        <f>VLOOKUP('Start up budget'!$B$7,'Annual Reporting'!C81:AD81,21,FALSE)</f>
        <v>0</v>
      </c>
      <c r="BQ65" s="11">
        <f>VLOOKUP('Start up budget'!$B$8,'Annual Reporting'!C81:AD81,21,FALSE)</f>
        <v>0</v>
      </c>
      <c r="BR65" s="11">
        <f>VLOOKUP('Start up budget'!$B$9,'Annual Reporting'!C81:AD81,21,FALSE)</f>
        <v>0</v>
      </c>
      <c r="BS65" s="11">
        <f>VLOOKUP('Start up budget'!$B$10,'Annual Reporting'!C81:AD81,21,FALSE)</f>
        <v>0</v>
      </c>
      <c r="BT65" s="163">
        <f>VLOOKUP('Start up budget'!$B$11,'Annual Reporting'!C81:AD81,21,FALSE)</f>
        <v>0</v>
      </c>
      <c r="BU65" s="162">
        <f>VLOOKUP('Start up budget'!$B$6,'Annual Reporting'!C81:AD81,22,FALSE)</f>
        <v>0</v>
      </c>
      <c r="BV65" s="11">
        <f>VLOOKUP('Start up budget'!$B$7,'Annual Reporting'!C81:AD81,22,FALSE)</f>
        <v>0</v>
      </c>
      <c r="BW65" s="11">
        <f>VLOOKUP('Start up budget'!$B$8,'Annual Reporting'!C81:AD81,22,FALSE)</f>
        <v>0</v>
      </c>
      <c r="BX65" s="11">
        <f>VLOOKUP('Start up budget'!$B$9,'Annual Reporting'!C81:AD81,22,FALSE)</f>
        <v>0</v>
      </c>
      <c r="BY65" s="11">
        <f>VLOOKUP('Start up budget'!$B$10,'Annual Reporting'!C81:AD81,22,FALSE)</f>
        <v>0</v>
      </c>
      <c r="BZ65" s="163">
        <f>VLOOKUP('Start up budget'!$B$11,'Annual Reporting'!C81:AD81,22,FALSE)</f>
        <v>0</v>
      </c>
      <c r="CA65" s="11">
        <f>VLOOKUP('Start up budget'!$B$6,'Annual Reporting'!C81:AD81,23,FALSE)</f>
        <v>0</v>
      </c>
      <c r="CB65" s="11">
        <f>VLOOKUP('Start up budget'!$B$7,'Annual Reporting'!C81:AD81,23,FALSE)</f>
        <v>0</v>
      </c>
      <c r="CC65" s="11">
        <f>VLOOKUP('Start up budget'!$B$8,'Annual Reporting'!C81:AD81,23,FALSE)</f>
        <v>0</v>
      </c>
      <c r="CD65" s="11">
        <f>VLOOKUP('Start up budget'!$B$9,'Annual Reporting'!C81:AD81,23,FALSE)</f>
        <v>0</v>
      </c>
      <c r="CE65" s="11">
        <f>VLOOKUP('Start up budget'!$B$10,'Annual Reporting'!C81:AD81,23,FALSE)</f>
        <v>0</v>
      </c>
      <c r="CF65" s="163">
        <f>VLOOKUP('Start up budget'!$B$11,'Annual Reporting'!C81:AD81,23,FALSE)</f>
        <v>0</v>
      </c>
    </row>
    <row r="66" spans="1:84" x14ac:dyDescent="0.35">
      <c r="A66" s="162" t="e">
        <f>VLOOKUP('Start up budget'!$B$6,'Annual Reporting'!C82:AD82,2,FALSE)</f>
        <v>#N/A</v>
      </c>
      <c r="B66" s="11" t="e">
        <f>VLOOKUP('Start up budget'!$B$7,'Annual Reporting'!C82:AD82,2,FALSE)</f>
        <v>#N/A</v>
      </c>
      <c r="C66" s="11" t="e">
        <f>VLOOKUP('Start up budget'!$B$8,'Annual Reporting'!C82:AD82,2,FALSE)</f>
        <v>#N/A</v>
      </c>
      <c r="D66" s="11" t="e">
        <f>VLOOKUP('Start up budget'!$B$9,'Annual Reporting'!C82:AD82,2,FALSE)</f>
        <v>#N/A</v>
      </c>
      <c r="E66" s="11" t="e">
        <f>VLOOKUP('Start up budget'!$B$10,'Annual Reporting'!C82:AD82,2,FALSE)</f>
        <v>#N/A</v>
      </c>
      <c r="F66" s="163" t="e">
        <f>VLOOKUP('Start up budget'!$B$11,'Annual Reporting'!C82:AD82,2,FALSE)</f>
        <v>#N/A</v>
      </c>
      <c r="G66" s="162" t="e">
        <f>VLOOKUP('Start up budget'!$B$6,'Annual Reporting'!C82:AD82,3,FALSE)</f>
        <v>#N/A</v>
      </c>
      <c r="H66" s="11" t="e">
        <f>VLOOKUP('Start up budget'!$B$7,'Annual Reporting'!C82:AD82,3,FALSE)</f>
        <v>#N/A</v>
      </c>
      <c r="I66" s="11" t="e">
        <f>VLOOKUP('Start up budget'!$B$8,'Annual Reporting'!C82:AD82,3,FALSE)</f>
        <v>#N/A</v>
      </c>
      <c r="J66" s="11" t="e">
        <f>VLOOKUP('Start up budget'!$B$9,'Annual Reporting'!C82:AD82,3,FALSE)</f>
        <v>#N/A</v>
      </c>
      <c r="K66" s="11" t="e">
        <f>VLOOKUP('Start up budget'!$B$10,'Annual Reporting'!C82:AD82,3,FALSE)</f>
        <v>#N/A</v>
      </c>
      <c r="L66" s="163" t="e">
        <f>VLOOKUP('Start up budget'!$B$11,'Annual Reporting'!C82:AD82,3,FALSE)</f>
        <v>#N/A</v>
      </c>
      <c r="M66" s="162" t="e">
        <f>VLOOKUP('Start up budget'!$B$6,'Annual Reporting'!C82:AD82,6,FALSE)</f>
        <v>#N/A</v>
      </c>
      <c r="N66" s="11" t="e">
        <f>VLOOKUP('Start up budget'!$B$7,'Annual Reporting'!C82:AD82,6,FALSE)</f>
        <v>#N/A</v>
      </c>
      <c r="O66" s="11" t="e">
        <f>VLOOKUP('Start up budget'!$B$8,'Annual Reporting'!C82:AD82,6,FALSE)</f>
        <v>#N/A</v>
      </c>
      <c r="P66" s="11" t="e">
        <f>VLOOKUP('Start up budget'!$B$9,'Annual Reporting'!C82:AD82,6,FALSE)</f>
        <v>#N/A</v>
      </c>
      <c r="Q66" s="11" t="e">
        <f>VLOOKUP('Start up budget'!$B$10,'Annual Reporting'!C82:AD82,6,FALSE)</f>
        <v>#N/A</v>
      </c>
      <c r="R66" s="163" t="e">
        <f>VLOOKUP('Start up budget'!$B$11,'Annual Reporting'!C82:AD82,6,FALSE)</f>
        <v>#N/A</v>
      </c>
      <c r="S66" s="162" t="e">
        <f>VLOOKUP('Start up budget'!$B$6,'Annual Reporting'!C82:AD82,7,FALSE)</f>
        <v>#N/A</v>
      </c>
      <c r="T66" s="11" t="e">
        <f>VLOOKUP('Start up budget'!$B$7,'Annual Reporting'!C82:AD82,7,FALSE)</f>
        <v>#N/A</v>
      </c>
      <c r="U66" s="11" t="e">
        <f>VLOOKUP('Start up budget'!$B$8,'Annual Reporting'!C82:AD82,7,FALSE)</f>
        <v>#N/A</v>
      </c>
      <c r="V66" s="11" t="e">
        <f>VLOOKUP('Start up budget'!$B$9,'Annual Reporting'!C82:AD82,7,FALSE)</f>
        <v>#N/A</v>
      </c>
      <c r="W66" s="11" t="e">
        <f>VLOOKUP('Start up budget'!$B$10,'Annual Reporting'!C82:AD82,7,FALSE)</f>
        <v>#N/A</v>
      </c>
      <c r="X66" s="163" t="e">
        <f>VLOOKUP('Start up budget'!$B$11,'Annual Reporting'!C82:AD82,7,FALSE)</f>
        <v>#N/A</v>
      </c>
      <c r="Y66" s="162" t="e">
        <f>VLOOKUP('Start up budget'!$B$6,'Annual Reporting'!C82:AD82,8,FALSE)</f>
        <v>#N/A</v>
      </c>
      <c r="Z66" s="11" t="e">
        <f>VLOOKUP('Start up budget'!$B$7,'Annual Reporting'!C82:AD82,8,FALSE)</f>
        <v>#N/A</v>
      </c>
      <c r="AA66" s="11" t="e">
        <f>VLOOKUP('Start up budget'!$B$8,'Annual Reporting'!C82:AD82,8,FALSE)</f>
        <v>#N/A</v>
      </c>
      <c r="AB66" s="11" t="e">
        <f>VLOOKUP('Start up budget'!$B$9,'Annual Reporting'!C82:AD82,8,FALSE)</f>
        <v>#N/A</v>
      </c>
      <c r="AC66" s="11" t="e">
        <f>VLOOKUP('Start up budget'!$B$10,'Annual Reporting'!C82:AD82,8,FALSE)</f>
        <v>#N/A</v>
      </c>
      <c r="AD66" s="163" t="e">
        <f>VLOOKUP('Start up budget'!$B$11,'Annual Reporting'!C82:AD82,8,FALSE)</f>
        <v>#N/A</v>
      </c>
      <c r="AE66" s="162" t="e">
        <f>VLOOKUP('Start up budget'!$B$6,'Annual Reporting'!C82:AD82,11,FALSE)</f>
        <v>#N/A</v>
      </c>
      <c r="AF66" s="11" t="e">
        <f>VLOOKUP('Start up budget'!$B$7,'Annual Reporting'!C82:AD82,11,FALSE)</f>
        <v>#N/A</v>
      </c>
      <c r="AG66" s="11" t="e">
        <f>VLOOKUP('Start up budget'!$B$8,'Annual Reporting'!C82:AD82,11,FALSE)</f>
        <v>#N/A</v>
      </c>
      <c r="AH66" s="11" t="e">
        <f>VLOOKUP('Start up budget'!$B$9,'Annual Reporting'!C82:AD82,11,FALSE)</f>
        <v>#N/A</v>
      </c>
      <c r="AI66" s="11" t="e">
        <f>VLOOKUP('Start up budget'!$B$10,'Annual Reporting'!C82:AD82,11,FALSE)</f>
        <v>#N/A</v>
      </c>
      <c r="AJ66" s="163" t="e">
        <f>VLOOKUP('Start up budget'!$B$11,'Annual Reporting'!C82:AD82,11,FALSE)</f>
        <v>#N/A</v>
      </c>
      <c r="AK66" s="162" t="e">
        <f>VLOOKUP('Start up budget'!$B$6,'Annual Reporting'!C82:AD82,12,FALSE)</f>
        <v>#N/A</v>
      </c>
      <c r="AL66" s="11" t="e">
        <f>VLOOKUP('Start up budget'!$B$7,'Annual Reporting'!C82:AD82,12,FALSE)</f>
        <v>#N/A</v>
      </c>
      <c r="AM66" s="11" t="e">
        <f>VLOOKUP('Start up budget'!$B$8,'Annual Reporting'!C82:AD82,12,FALSE)</f>
        <v>#N/A</v>
      </c>
      <c r="AN66" s="11" t="e">
        <f>VLOOKUP('Start up budget'!$B$9,'Annual Reporting'!C82:AD82,12,FALSE)</f>
        <v>#N/A</v>
      </c>
      <c r="AO66" s="11" t="e">
        <f>VLOOKUP('Start up budget'!$B$10,'Annual Reporting'!C82:AD82,12,FALSE)</f>
        <v>#N/A</v>
      </c>
      <c r="AP66" s="163" t="e">
        <f>VLOOKUP('Start up budget'!$B$11,'Annual Reporting'!C82:AD82,12,FALSE)</f>
        <v>#N/A</v>
      </c>
      <c r="AQ66" s="162" t="e">
        <f>VLOOKUP('Start up budget'!$B$6,'Annual Reporting'!C82:AD82,13,FALSE)</f>
        <v>#N/A</v>
      </c>
      <c r="AR66" s="11" t="e">
        <f>VLOOKUP('Start up budget'!$B$7,'Annual Reporting'!C82:AD82,13,FALSE)</f>
        <v>#N/A</v>
      </c>
      <c r="AS66" s="11" t="e">
        <f>VLOOKUP('Start up budget'!$B$8,'Annual Reporting'!C82:AD82,13,FALSE)</f>
        <v>#N/A</v>
      </c>
      <c r="AT66" s="11" t="e">
        <f>VLOOKUP('Start up budget'!$B$9,'Annual Reporting'!C82:AD82,13,FALSE)</f>
        <v>#N/A</v>
      </c>
      <c r="AU66" s="11" t="e">
        <f>VLOOKUP('Start up budget'!$B$10,'Annual Reporting'!C82:AD82,13,FALSE)</f>
        <v>#N/A</v>
      </c>
      <c r="AV66" s="163" t="e">
        <f>VLOOKUP('Start up budget'!$B$11,'Annual Reporting'!C82:AD82,13,FALSE)</f>
        <v>#N/A</v>
      </c>
      <c r="AW66" s="162" t="e">
        <f>VLOOKUP('Start up budget'!$B$6,'Annual Reporting'!C82:AD82,16,FALSE)</f>
        <v>#N/A</v>
      </c>
      <c r="AX66" s="11" t="e">
        <f>VLOOKUP('Start up budget'!$B$7,'Annual Reporting'!C82:AD82,16,FALSE)</f>
        <v>#N/A</v>
      </c>
      <c r="AY66" s="11" t="e">
        <f>VLOOKUP('Start up budget'!$B$8,'Annual Reporting'!C82:AD82,16,FALSE)</f>
        <v>#N/A</v>
      </c>
      <c r="AZ66" s="11" t="e">
        <f>VLOOKUP('Start up budget'!$B$9,'Annual Reporting'!C82:AD82,16,FALSE)</f>
        <v>#N/A</v>
      </c>
      <c r="BA66" s="11" t="e">
        <f>VLOOKUP('Start up budget'!$B$10,'Annual Reporting'!C82:AD82,16,FALSE)</f>
        <v>#N/A</v>
      </c>
      <c r="BB66" s="163" t="e">
        <f>VLOOKUP('Start up budget'!$B$11,'Annual Reporting'!C82:AD82,16,FALSE)</f>
        <v>#N/A</v>
      </c>
      <c r="BC66" s="162" t="e">
        <f>VLOOKUP('Start up budget'!$B$6,'Annual Reporting'!C82:AD82,17,FALSE)</f>
        <v>#N/A</v>
      </c>
      <c r="BD66" s="11" t="e">
        <f>VLOOKUP('Start up budget'!$B$7,'Annual Reporting'!C82:AD82,17,FALSE)</f>
        <v>#N/A</v>
      </c>
      <c r="BE66" s="11" t="e">
        <f>VLOOKUP('Start up budget'!$B$8,'Annual Reporting'!C82:AD82,17,FALSE)</f>
        <v>#N/A</v>
      </c>
      <c r="BF66" s="11" t="e">
        <f>VLOOKUP('Start up budget'!$B$9,'Annual Reporting'!C82:AD82,17,FALSE)</f>
        <v>#N/A</v>
      </c>
      <c r="BG66" s="11" t="e">
        <f>VLOOKUP('Start up budget'!$B$10,'Annual Reporting'!C82:AD82,17,FALSE)</f>
        <v>#N/A</v>
      </c>
      <c r="BH66" s="163" t="e">
        <f>VLOOKUP('Start up budget'!$B$11,'Annual Reporting'!C82:AD82,17,FALSE)</f>
        <v>#N/A</v>
      </c>
      <c r="BI66" s="162" t="e">
        <f>VLOOKUP('Start up budget'!$B$6,'Annual Reporting'!C82:AD82,18,FALSE)</f>
        <v>#N/A</v>
      </c>
      <c r="BJ66" s="11" t="e">
        <f>VLOOKUP('Start up budget'!$B$7,'Annual Reporting'!C82:AD82,18,FALSE)</f>
        <v>#N/A</v>
      </c>
      <c r="BK66" s="11" t="e">
        <f>VLOOKUP('Start up budget'!$B$8,'Annual Reporting'!C82:AD82,18,FALSE)</f>
        <v>#N/A</v>
      </c>
      <c r="BL66" s="11" t="e">
        <f>VLOOKUP('Start up budget'!$B$9,'Annual Reporting'!C82:AD82,18,FALSE)</f>
        <v>#N/A</v>
      </c>
      <c r="BM66" s="11" t="e">
        <f>VLOOKUP('Start up budget'!$B$10,'Annual Reporting'!C82:AD82,18,FALSE)</f>
        <v>#N/A</v>
      </c>
      <c r="BN66" s="163" t="e">
        <f>VLOOKUP('Start up budget'!$B$11,'Annual Reporting'!C82:AD82,18,FALSE)</f>
        <v>#N/A</v>
      </c>
      <c r="BO66" s="162" t="e">
        <f>VLOOKUP('Start up budget'!$B$6,'Annual Reporting'!C82:AD82,21,FALSE)</f>
        <v>#N/A</v>
      </c>
      <c r="BP66" s="11" t="e">
        <f>VLOOKUP('Start up budget'!$B$7,'Annual Reporting'!C82:AD82,21,FALSE)</f>
        <v>#N/A</v>
      </c>
      <c r="BQ66" s="11" t="e">
        <f>VLOOKUP('Start up budget'!$B$8,'Annual Reporting'!C82:AD82,21,FALSE)</f>
        <v>#N/A</v>
      </c>
      <c r="BR66" s="11" t="e">
        <f>VLOOKUP('Start up budget'!$B$9,'Annual Reporting'!C82:AD82,21,FALSE)</f>
        <v>#N/A</v>
      </c>
      <c r="BS66" s="11" t="e">
        <f>VLOOKUP('Start up budget'!$B$10,'Annual Reporting'!C82:AD82,21,FALSE)</f>
        <v>#N/A</v>
      </c>
      <c r="BT66" s="163" t="e">
        <f>VLOOKUP('Start up budget'!$B$11,'Annual Reporting'!C82:AD82,21,FALSE)</f>
        <v>#N/A</v>
      </c>
      <c r="BU66" s="162" t="e">
        <f>VLOOKUP('Start up budget'!$B$6,'Annual Reporting'!C82:AD82,22,FALSE)</f>
        <v>#N/A</v>
      </c>
      <c r="BV66" s="11" t="e">
        <f>VLOOKUP('Start up budget'!$B$7,'Annual Reporting'!C82:AD82,22,FALSE)</f>
        <v>#N/A</v>
      </c>
      <c r="BW66" s="11" t="e">
        <f>VLOOKUP('Start up budget'!$B$8,'Annual Reporting'!C82:AD82,22,FALSE)</f>
        <v>#N/A</v>
      </c>
      <c r="BX66" s="11" t="e">
        <f>VLOOKUP('Start up budget'!$B$9,'Annual Reporting'!C82:AD82,22,FALSE)</f>
        <v>#N/A</v>
      </c>
      <c r="BY66" s="11" t="e">
        <f>VLOOKUP('Start up budget'!$B$10,'Annual Reporting'!C82:AD82,22,FALSE)</f>
        <v>#N/A</v>
      </c>
      <c r="BZ66" s="163" t="e">
        <f>VLOOKUP('Start up budget'!$B$11,'Annual Reporting'!C82:AD82,22,FALSE)</f>
        <v>#N/A</v>
      </c>
      <c r="CA66" s="11" t="e">
        <f>VLOOKUP('Start up budget'!$B$6,'Annual Reporting'!C82:AD82,23,FALSE)</f>
        <v>#N/A</v>
      </c>
      <c r="CB66" s="11" t="e">
        <f>VLOOKUP('Start up budget'!$B$7,'Annual Reporting'!C82:AD82,23,FALSE)</f>
        <v>#N/A</v>
      </c>
      <c r="CC66" s="11" t="e">
        <f>VLOOKUP('Start up budget'!$B$8,'Annual Reporting'!C82:AD82,23,FALSE)</f>
        <v>#N/A</v>
      </c>
      <c r="CD66" s="11" t="e">
        <f>VLOOKUP('Start up budget'!$B$9,'Annual Reporting'!C82:AD82,23,FALSE)</f>
        <v>#N/A</v>
      </c>
      <c r="CE66" s="11" t="e">
        <f>VLOOKUP('Start up budget'!$B$10,'Annual Reporting'!C82:AD82,23,FALSE)</f>
        <v>#N/A</v>
      </c>
      <c r="CF66" s="163" t="e">
        <f>VLOOKUP('Start up budget'!$B$11,'Annual Reporting'!C82:AD82,23,FALSE)</f>
        <v>#N/A</v>
      </c>
    </row>
    <row r="67" spans="1:84" x14ac:dyDescent="0.35">
      <c r="A67" s="162">
        <f>VLOOKUP('Start up budget'!$B$6,'Annual Reporting'!C83:AD83,2,FALSE)</f>
        <v>0</v>
      </c>
      <c r="B67" s="11">
        <f>VLOOKUP('Start up budget'!$B$7,'Annual Reporting'!C83:AD83,2,FALSE)</f>
        <v>0</v>
      </c>
      <c r="C67" s="11">
        <f>VLOOKUP('Start up budget'!$B$8,'Annual Reporting'!C83:AD83,2,FALSE)</f>
        <v>0</v>
      </c>
      <c r="D67" s="11">
        <f>VLOOKUP('Start up budget'!$B$9,'Annual Reporting'!C83:AD83,2,FALSE)</f>
        <v>0</v>
      </c>
      <c r="E67" s="11">
        <f>VLOOKUP('Start up budget'!$B$10,'Annual Reporting'!C83:AD83,2,FALSE)</f>
        <v>0</v>
      </c>
      <c r="F67" s="163">
        <f>VLOOKUP('Start up budget'!$B$11,'Annual Reporting'!C83:AD83,2,FALSE)</f>
        <v>0</v>
      </c>
      <c r="G67" s="162">
        <f>VLOOKUP('Start up budget'!$B$6,'Annual Reporting'!C83:AD83,3,FALSE)</f>
        <v>0</v>
      </c>
      <c r="H67" s="11">
        <f>VLOOKUP('Start up budget'!$B$7,'Annual Reporting'!C83:AD83,3,FALSE)</f>
        <v>0</v>
      </c>
      <c r="I67" s="11">
        <f>VLOOKUP('Start up budget'!$B$8,'Annual Reporting'!C83:AD83,3,FALSE)</f>
        <v>0</v>
      </c>
      <c r="J67" s="11">
        <f>VLOOKUP('Start up budget'!$B$9,'Annual Reporting'!C83:AD83,3,FALSE)</f>
        <v>0</v>
      </c>
      <c r="K67" s="11">
        <f>VLOOKUP('Start up budget'!$B$10,'Annual Reporting'!C83:AD83,3,FALSE)</f>
        <v>0</v>
      </c>
      <c r="L67" s="163">
        <f>VLOOKUP('Start up budget'!$B$11,'Annual Reporting'!C83:AD83,3,FALSE)</f>
        <v>0</v>
      </c>
      <c r="M67" s="162">
        <f>VLOOKUP('Start up budget'!$B$6,'Annual Reporting'!C83:AD83,6,FALSE)</f>
        <v>0</v>
      </c>
      <c r="N67" s="11">
        <f>VLOOKUP('Start up budget'!$B$7,'Annual Reporting'!C83:AD83,6,FALSE)</f>
        <v>0</v>
      </c>
      <c r="O67" s="11">
        <f>VLOOKUP('Start up budget'!$B$8,'Annual Reporting'!C83:AD83,6,FALSE)</f>
        <v>0</v>
      </c>
      <c r="P67" s="11">
        <f>VLOOKUP('Start up budget'!$B$9,'Annual Reporting'!C83:AD83,6,FALSE)</f>
        <v>0</v>
      </c>
      <c r="Q67" s="11">
        <f>VLOOKUP('Start up budget'!$B$10,'Annual Reporting'!C83:AD83,6,FALSE)</f>
        <v>0</v>
      </c>
      <c r="R67" s="163">
        <f>VLOOKUP('Start up budget'!$B$11,'Annual Reporting'!C83:AD83,6,FALSE)</f>
        <v>0</v>
      </c>
      <c r="S67" s="162">
        <f>VLOOKUP('Start up budget'!$B$6,'Annual Reporting'!C83:AD83,7,FALSE)</f>
        <v>0</v>
      </c>
      <c r="T67" s="11">
        <f>VLOOKUP('Start up budget'!$B$7,'Annual Reporting'!C83:AD83,7,FALSE)</f>
        <v>0</v>
      </c>
      <c r="U67" s="11">
        <f>VLOOKUP('Start up budget'!$B$8,'Annual Reporting'!C83:AD83,7,FALSE)</f>
        <v>0</v>
      </c>
      <c r="V67" s="11">
        <f>VLOOKUP('Start up budget'!$B$9,'Annual Reporting'!C83:AD83,7,FALSE)</f>
        <v>0</v>
      </c>
      <c r="W67" s="11">
        <f>VLOOKUP('Start up budget'!$B$10,'Annual Reporting'!C83:AD83,7,FALSE)</f>
        <v>0</v>
      </c>
      <c r="X67" s="163">
        <f>VLOOKUP('Start up budget'!$B$11,'Annual Reporting'!C83:AD83,7,FALSE)</f>
        <v>0</v>
      </c>
      <c r="Y67" s="162">
        <f>VLOOKUP('Start up budget'!$B$6,'Annual Reporting'!C83:AD83,8,FALSE)</f>
        <v>0</v>
      </c>
      <c r="Z67" s="11">
        <f>VLOOKUP('Start up budget'!$B$7,'Annual Reporting'!C83:AD83,8,FALSE)</f>
        <v>0</v>
      </c>
      <c r="AA67" s="11">
        <f>VLOOKUP('Start up budget'!$B$8,'Annual Reporting'!C83:AD83,8,FALSE)</f>
        <v>0</v>
      </c>
      <c r="AB67" s="11">
        <f>VLOOKUP('Start up budget'!$B$9,'Annual Reporting'!C83:AD83,8,FALSE)</f>
        <v>0</v>
      </c>
      <c r="AC67" s="11">
        <f>VLOOKUP('Start up budget'!$B$10,'Annual Reporting'!C83:AD83,8,FALSE)</f>
        <v>0</v>
      </c>
      <c r="AD67" s="163">
        <f>VLOOKUP('Start up budget'!$B$11,'Annual Reporting'!C83:AD83,8,FALSE)</f>
        <v>0</v>
      </c>
      <c r="AE67" s="162">
        <f>VLOOKUP('Start up budget'!$B$6,'Annual Reporting'!C83:AD83,11,FALSE)</f>
        <v>0</v>
      </c>
      <c r="AF67" s="11">
        <f>VLOOKUP('Start up budget'!$B$7,'Annual Reporting'!C83:AD83,11,FALSE)</f>
        <v>0</v>
      </c>
      <c r="AG67" s="11">
        <f>VLOOKUP('Start up budget'!$B$8,'Annual Reporting'!C83:AD83,11,FALSE)</f>
        <v>0</v>
      </c>
      <c r="AH67" s="11">
        <f>VLOOKUP('Start up budget'!$B$9,'Annual Reporting'!C83:AD83,11,FALSE)</f>
        <v>0</v>
      </c>
      <c r="AI67" s="11">
        <f>VLOOKUP('Start up budget'!$B$10,'Annual Reporting'!C83:AD83,11,FALSE)</f>
        <v>0</v>
      </c>
      <c r="AJ67" s="163">
        <f>VLOOKUP('Start up budget'!$B$11,'Annual Reporting'!C83:AD83,11,FALSE)</f>
        <v>0</v>
      </c>
      <c r="AK67" s="162">
        <f>VLOOKUP('Start up budget'!$B$6,'Annual Reporting'!C83:AD83,12,FALSE)</f>
        <v>0</v>
      </c>
      <c r="AL67" s="11">
        <f>VLOOKUP('Start up budget'!$B$7,'Annual Reporting'!C83:AD83,12,FALSE)</f>
        <v>0</v>
      </c>
      <c r="AM67" s="11">
        <f>VLOOKUP('Start up budget'!$B$8,'Annual Reporting'!C83:AD83,12,FALSE)</f>
        <v>0</v>
      </c>
      <c r="AN67" s="11">
        <f>VLOOKUP('Start up budget'!$B$9,'Annual Reporting'!C83:AD83,12,FALSE)</f>
        <v>0</v>
      </c>
      <c r="AO67" s="11">
        <f>VLOOKUP('Start up budget'!$B$10,'Annual Reporting'!C83:AD83,12,FALSE)</f>
        <v>0</v>
      </c>
      <c r="AP67" s="163">
        <f>VLOOKUP('Start up budget'!$B$11,'Annual Reporting'!C83:AD83,12,FALSE)</f>
        <v>0</v>
      </c>
      <c r="AQ67" s="162">
        <f>VLOOKUP('Start up budget'!$B$6,'Annual Reporting'!C83:AD83,13,FALSE)</f>
        <v>0</v>
      </c>
      <c r="AR67" s="11">
        <f>VLOOKUP('Start up budget'!$B$7,'Annual Reporting'!C83:AD83,13,FALSE)</f>
        <v>0</v>
      </c>
      <c r="AS67" s="11">
        <f>VLOOKUP('Start up budget'!$B$8,'Annual Reporting'!C83:AD83,13,FALSE)</f>
        <v>0</v>
      </c>
      <c r="AT67" s="11">
        <f>VLOOKUP('Start up budget'!$B$9,'Annual Reporting'!C83:AD83,13,FALSE)</f>
        <v>0</v>
      </c>
      <c r="AU67" s="11">
        <f>VLOOKUP('Start up budget'!$B$10,'Annual Reporting'!C83:AD83,13,FALSE)</f>
        <v>0</v>
      </c>
      <c r="AV67" s="163">
        <f>VLOOKUP('Start up budget'!$B$11,'Annual Reporting'!C83:AD83,13,FALSE)</f>
        <v>0</v>
      </c>
      <c r="AW67" s="162">
        <f>VLOOKUP('Start up budget'!$B$6,'Annual Reporting'!C83:AD83,16,FALSE)</f>
        <v>0</v>
      </c>
      <c r="AX67" s="11">
        <f>VLOOKUP('Start up budget'!$B$7,'Annual Reporting'!C83:AD83,16,FALSE)</f>
        <v>0</v>
      </c>
      <c r="AY67" s="11">
        <f>VLOOKUP('Start up budget'!$B$8,'Annual Reporting'!C83:AD83,16,FALSE)</f>
        <v>0</v>
      </c>
      <c r="AZ67" s="11">
        <f>VLOOKUP('Start up budget'!$B$9,'Annual Reporting'!C83:AD83,16,FALSE)</f>
        <v>0</v>
      </c>
      <c r="BA67" s="11">
        <f>VLOOKUP('Start up budget'!$B$10,'Annual Reporting'!C83:AD83,16,FALSE)</f>
        <v>0</v>
      </c>
      <c r="BB67" s="163">
        <f>VLOOKUP('Start up budget'!$B$11,'Annual Reporting'!C83:AD83,16,FALSE)</f>
        <v>0</v>
      </c>
      <c r="BC67" s="162">
        <f>VLOOKUP('Start up budget'!$B$6,'Annual Reporting'!C83:AD83,17,FALSE)</f>
        <v>0</v>
      </c>
      <c r="BD67" s="11">
        <f>VLOOKUP('Start up budget'!$B$7,'Annual Reporting'!C83:AD83,17,FALSE)</f>
        <v>0</v>
      </c>
      <c r="BE67" s="11">
        <f>VLOOKUP('Start up budget'!$B$8,'Annual Reporting'!C83:AD83,17,FALSE)</f>
        <v>0</v>
      </c>
      <c r="BF67" s="11">
        <f>VLOOKUP('Start up budget'!$B$9,'Annual Reporting'!C83:AD83,17,FALSE)</f>
        <v>0</v>
      </c>
      <c r="BG67" s="11">
        <f>VLOOKUP('Start up budget'!$B$10,'Annual Reporting'!C83:AD83,17,FALSE)</f>
        <v>0</v>
      </c>
      <c r="BH67" s="163">
        <f>VLOOKUP('Start up budget'!$B$11,'Annual Reporting'!C83:AD83,17,FALSE)</f>
        <v>0</v>
      </c>
      <c r="BI67" s="162">
        <f>VLOOKUP('Start up budget'!$B$6,'Annual Reporting'!C83:AD83,18,FALSE)</f>
        <v>0</v>
      </c>
      <c r="BJ67" s="11">
        <f>VLOOKUP('Start up budget'!$B$7,'Annual Reporting'!C83:AD83,18,FALSE)</f>
        <v>0</v>
      </c>
      <c r="BK67" s="11">
        <f>VLOOKUP('Start up budget'!$B$8,'Annual Reporting'!C83:AD83,18,FALSE)</f>
        <v>0</v>
      </c>
      <c r="BL67" s="11">
        <f>VLOOKUP('Start up budget'!$B$9,'Annual Reporting'!C83:AD83,18,FALSE)</f>
        <v>0</v>
      </c>
      <c r="BM67" s="11">
        <f>VLOOKUP('Start up budget'!$B$10,'Annual Reporting'!C83:AD83,18,FALSE)</f>
        <v>0</v>
      </c>
      <c r="BN67" s="163">
        <f>VLOOKUP('Start up budget'!$B$11,'Annual Reporting'!C83:AD83,18,FALSE)</f>
        <v>0</v>
      </c>
      <c r="BO67" s="162">
        <f>VLOOKUP('Start up budget'!$B$6,'Annual Reporting'!C83:AD83,21,FALSE)</f>
        <v>0</v>
      </c>
      <c r="BP67" s="11">
        <f>VLOOKUP('Start up budget'!$B$7,'Annual Reporting'!C83:AD83,21,FALSE)</f>
        <v>0</v>
      </c>
      <c r="BQ67" s="11">
        <f>VLOOKUP('Start up budget'!$B$8,'Annual Reporting'!C83:AD83,21,FALSE)</f>
        <v>0</v>
      </c>
      <c r="BR67" s="11">
        <f>VLOOKUP('Start up budget'!$B$9,'Annual Reporting'!C83:AD83,21,FALSE)</f>
        <v>0</v>
      </c>
      <c r="BS67" s="11">
        <f>VLOOKUP('Start up budget'!$B$10,'Annual Reporting'!C83:AD83,21,FALSE)</f>
        <v>0</v>
      </c>
      <c r="BT67" s="163">
        <f>VLOOKUP('Start up budget'!$B$11,'Annual Reporting'!C83:AD83,21,FALSE)</f>
        <v>0</v>
      </c>
      <c r="BU67" s="162">
        <f>VLOOKUP('Start up budget'!$B$6,'Annual Reporting'!C83:AD83,22,FALSE)</f>
        <v>0</v>
      </c>
      <c r="BV67" s="11">
        <f>VLOOKUP('Start up budget'!$B$7,'Annual Reporting'!C83:AD83,22,FALSE)</f>
        <v>0</v>
      </c>
      <c r="BW67" s="11">
        <f>VLOOKUP('Start up budget'!$B$8,'Annual Reporting'!C83:AD83,22,FALSE)</f>
        <v>0</v>
      </c>
      <c r="BX67" s="11">
        <f>VLOOKUP('Start up budget'!$B$9,'Annual Reporting'!C83:AD83,22,FALSE)</f>
        <v>0</v>
      </c>
      <c r="BY67" s="11">
        <f>VLOOKUP('Start up budget'!$B$10,'Annual Reporting'!C83:AD83,22,FALSE)</f>
        <v>0</v>
      </c>
      <c r="BZ67" s="163">
        <f>VLOOKUP('Start up budget'!$B$11,'Annual Reporting'!C83:AD83,22,FALSE)</f>
        <v>0</v>
      </c>
      <c r="CA67" s="11">
        <f>VLOOKUP('Start up budget'!$B$6,'Annual Reporting'!C83:AD83,23,FALSE)</f>
        <v>0</v>
      </c>
      <c r="CB67" s="11">
        <f>VLOOKUP('Start up budget'!$B$7,'Annual Reporting'!C83:AD83,23,FALSE)</f>
        <v>0</v>
      </c>
      <c r="CC67" s="11">
        <f>VLOOKUP('Start up budget'!$B$8,'Annual Reporting'!C83:AD83,23,FALSE)</f>
        <v>0</v>
      </c>
      <c r="CD67" s="11">
        <f>VLOOKUP('Start up budget'!$B$9,'Annual Reporting'!C83:AD83,23,FALSE)</f>
        <v>0</v>
      </c>
      <c r="CE67" s="11">
        <f>VLOOKUP('Start up budget'!$B$10,'Annual Reporting'!C83:AD83,23,FALSE)</f>
        <v>0</v>
      </c>
      <c r="CF67" s="163">
        <f>VLOOKUP('Start up budget'!$B$11,'Annual Reporting'!C83:AD83,23,FALSE)</f>
        <v>0</v>
      </c>
    </row>
    <row r="68" spans="1:84" x14ac:dyDescent="0.35">
      <c r="A68" s="162">
        <f>VLOOKUP('Start up budget'!$B$6,'Annual Reporting'!C84:AD84,2,FALSE)</f>
        <v>0</v>
      </c>
      <c r="B68" s="11">
        <f>VLOOKUP('Start up budget'!$B$7,'Annual Reporting'!C84:AD84,2,FALSE)</f>
        <v>0</v>
      </c>
      <c r="C68" s="11">
        <f>VLOOKUP('Start up budget'!$B$8,'Annual Reporting'!C84:AD84,2,FALSE)</f>
        <v>0</v>
      </c>
      <c r="D68" s="11">
        <f>VLOOKUP('Start up budget'!$B$9,'Annual Reporting'!C84:AD84,2,FALSE)</f>
        <v>0</v>
      </c>
      <c r="E68" s="11">
        <f>VLOOKUP('Start up budget'!$B$10,'Annual Reporting'!C84:AD84,2,FALSE)</f>
        <v>0</v>
      </c>
      <c r="F68" s="163">
        <f>VLOOKUP('Start up budget'!$B$11,'Annual Reporting'!C84:AD84,2,FALSE)</f>
        <v>0</v>
      </c>
      <c r="G68" s="162">
        <f>VLOOKUP('Start up budget'!$B$6,'Annual Reporting'!C84:AD84,3,FALSE)</f>
        <v>0</v>
      </c>
      <c r="H68" s="11">
        <f>VLOOKUP('Start up budget'!$B$7,'Annual Reporting'!C84:AD84,3,FALSE)</f>
        <v>0</v>
      </c>
      <c r="I68" s="11">
        <f>VLOOKUP('Start up budget'!$B$8,'Annual Reporting'!C84:AD84,3,FALSE)</f>
        <v>0</v>
      </c>
      <c r="J68" s="11">
        <f>VLOOKUP('Start up budget'!$B$9,'Annual Reporting'!C84:AD84,3,FALSE)</f>
        <v>0</v>
      </c>
      <c r="K68" s="11">
        <f>VLOOKUP('Start up budget'!$B$10,'Annual Reporting'!C84:AD84,3,FALSE)</f>
        <v>0</v>
      </c>
      <c r="L68" s="163">
        <f>VLOOKUP('Start up budget'!$B$11,'Annual Reporting'!C84:AD84,3,FALSE)</f>
        <v>0</v>
      </c>
      <c r="M68" s="162">
        <f>VLOOKUP('Start up budget'!$B$6,'Annual Reporting'!C84:AD84,6,FALSE)</f>
        <v>0</v>
      </c>
      <c r="N68" s="11">
        <f>VLOOKUP('Start up budget'!$B$7,'Annual Reporting'!C84:AD84,6,FALSE)</f>
        <v>0</v>
      </c>
      <c r="O68" s="11">
        <f>VLOOKUP('Start up budget'!$B$8,'Annual Reporting'!C84:AD84,6,FALSE)</f>
        <v>0</v>
      </c>
      <c r="P68" s="11">
        <f>VLOOKUP('Start up budget'!$B$9,'Annual Reporting'!C84:AD84,6,FALSE)</f>
        <v>0</v>
      </c>
      <c r="Q68" s="11">
        <f>VLOOKUP('Start up budget'!$B$10,'Annual Reporting'!C84:AD84,6,FALSE)</f>
        <v>0</v>
      </c>
      <c r="R68" s="163">
        <f>VLOOKUP('Start up budget'!$B$11,'Annual Reporting'!C84:AD84,6,FALSE)</f>
        <v>0</v>
      </c>
      <c r="S68" s="162">
        <f>VLOOKUP('Start up budget'!$B$6,'Annual Reporting'!C84:AD84,7,FALSE)</f>
        <v>0</v>
      </c>
      <c r="T68" s="11">
        <f>VLOOKUP('Start up budget'!$B$7,'Annual Reporting'!C84:AD84,7,FALSE)</f>
        <v>0</v>
      </c>
      <c r="U68" s="11">
        <f>VLOOKUP('Start up budget'!$B$8,'Annual Reporting'!C84:AD84,7,FALSE)</f>
        <v>0</v>
      </c>
      <c r="V68" s="11">
        <f>VLOOKUP('Start up budget'!$B$9,'Annual Reporting'!C84:AD84,7,FALSE)</f>
        <v>0</v>
      </c>
      <c r="W68" s="11">
        <f>VLOOKUP('Start up budget'!$B$10,'Annual Reporting'!C84:AD84,7,FALSE)</f>
        <v>0</v>
      </c>
      <c r="X68" s="163">
        <f>VLOOKUP('Start up budget'!$B$11,'Annual Reporting'!C84:AD84,7,FALSE)</f>
        <v>0</v>
      </c>
      <c r="Y68" s="162">
        <f>VLOOKUP('Start up budget'!$B$6,'Annual Reporting'!C84:AD84,8,FALSE)</f>
        <v>0</v>
      </c>
      <c r="Z68" s="11">
        <f>VLOOKUP('Start up budget'!$B$7,'Annual Reporting'!C84:AD84,8,FALSE)</f>
        <v>0</v>
      </c>
      <c r="AA68" s="11">
        <f>VLOOKUP('Start up budget'!$B$8,'Annual Reporting'!C84:AD84,8,FALSE)</f>
        <v>0</v>
      </c>
      <c r="AB68" s="11">
        <f>VLOOKUP('Start up budget'!$B$9,'Annual Reporting'!C84:AD84,8,FALSE)</f>
        <v>0</v>
      </c>
      <c r="AC68" s="11">
        <f>VLOOKUP('Start up budget'!$B$10,'Annual Reporting'!C84:AD84,8,FALSE)</f>
        <v>0</v>
      </c>
      <c r="AD68" s="163">
        <f>VLOOKUP('Start up budget'!$B$11,'Annual Reporting'!C84:AD84,8,FALSE)</f>
        <v>0</v>
      </c>
      <c r="AE68" s="162">
        <f>VLOOKUP('Start up budget'!$B$6,'Annual Reporting'!C84:AD84,11,FALSE)</f>
        <v>0</v>
      </c>
      <c r="AF68" s="11">
        <f>VLOOKUP('Start up budget'!$B$7,'Annual Reporting'!C84:AD84,11,FALSE)</f>
        <v>0</v>
      </c>
      <c r="AG68" s="11">
        <f>VLOOKUP('Start up budget'!$B$8,'Annual Reporting'!C84:AD84,11,FALSE)</f>
        <v>0</v>
      </c>
      <c r="AH68" s="11">
        <f>VLOOKUP('Start up budget'!$B$9,'Annual Reporting'!C84:AD84,11,FALSE)</f>
        <v>0</v>
      </c>
      <c r="AI68" s="11">
        <f>VLOOKUP('Start up budget'!$B$10,'Annual Reporting'!C84:AD84,11,FALSE)</f>
        <v>0</v>
      </c>
      <c r="AJ68" s="163">
        <f>VLOOKUP('Start up budget'!$B$11,'Annual Reporting'!C84:AD84,11,FALSE)</f>
        <v>0</v>
      </c>
      <c r="AK68" s="162">
        <f>VLOOKUP('Start up budget'!$B$6,'Annual Reporting'!C84:AD84,12,FALSE)</f>
        <v>0</v>
      </c>
      <c r="AL68" s="11">
        <f>VLOOKUP('Start up budget'!$B$7,'Annual Reporting'!C84:AD84,12,FALSE)</f>
        <v>0</v>
      </c>
      <c r="AM68" s="11">
        <f>VLOOKUP('Start up budget'!$B$8,'Annual Reporting'!C84:AD84,12,FALSE)</f>
        <v>0</v>
      </c>
      <c r="AN68" s="11">
        <f>VLOOKUP('Start up budget'!$B$9,'Annual Reporting'!C84:AD84,12,FALSE)</f>
        <v>0</v>
      </c>
      <c r="AO68" s="11">
        <f>VLOOKUP('Start up budget'!$B$10,'Annual Reporting'!C84:AD84,12,FALSE)</f>
        <v>0</v>
      </c>
      <c r="AP68" s="163">
        <f>VLOOKUP('Start up budget'!$B$11,'Annual Reporting'!C84:AD84,12,FALSE)</f>
        <v>0</v>
      </c>
      <c r="AQ68" s="162">
        <f>VLOOKUP('Start up budget'!$B$6,'Annual Reporting'!C84:AD84,13,FALSE)</f>
        <v>0</v>
      </c>
      <c r="AR68" s="11">
        <f>VLOOKUP('Start up budget'!$B$7,'Annual Reporting'!C84:AD84,13,FALSE)</f>
        <v>0</v>
      </c>
      <c r="AS68" s="11">
        <f>VLOOKUP('Start up budget'!$B$8,'Annual Reporting'!C84:AD84,13,FALSE)</f>
        <v>0</v>
      </c>
      <c r="AT68" s="11">
        <f>VLOOKUP('Start up budget'!$B$9,'Annual Reporting'!C84:AD84,13,FALSE)</f>
        <v>0</v>
      </c>
      <c r="AU68" s="11">
        <f>VLOOKUP('Start up budget'!$B$10,'Annual Reporting'!C84:AD84,13,FALSE)</f>
        <v>0</v>
      </c>
      <c r="AV68" s="163">
        <f>VLOOKUP('Start up budget'!$B$11,'Annual Reporting'!C84:AD84,13,FALSE)</f>
        <v>0</v>
      </c>
      <c r="AW68" s="162">
        <f>VLOOKUP('Start up budget'!$B$6,'Annual Reporting'!C84:AD84,16,FALSE)</f>
        <v>0</v>
      </c>
      <c r="AX68" s="11">
        <f>VLOOKUP('Start up budget'!$B$7,'Annual Reporting'!C84:AD84,16,FALSE)</f>
        <v>0</v>
      </c>
      <c r="AY68" s="11">
        <f>VLOOKUP('Start up budget'!$B$8,'Annual Reporting'!C84:AD84,16,FALSE)</f>
        <v>0</v>
      </c>
      <c r="AZ68" s="11">
        <f>VLOOKUP('Start up budget'!$B$9,'Annual Reporting'!C84:AD84,16,FALSE)</f>
        <v>0</v>
      </c>
      <c r="BA68" s="11">
        <f>VLOOKUP('Start up budget'!$B$10,'Annual Reporting'!C84:AD84,16,FALSE)</f>
        <v>0</v>
      </c>
      <c r="BB68" s="163">
        <f>VLOOKUP('Start up budget'!$B$11,'Annual Reporting'!C84:AD84,16,FALSE)</f>
        <v>0</v>
      </c>
      <c r="BC68" s="162">
        <f>VLOOKUP('Start up budget'!$B$6,'Annual Reporting'!C84:AD84,17,FALSE)</f>
        <v>0</v>
      </c>
      <c r="BD68" s="11">
        <f>VLOOKUP('Start up budget'!$B$7,'Annual Reporting'!C84:AD84,17,FALSE)</f>
        <v>0</v>
      </c>
      <c r="BE68" s="11">
        <f>VLOOKUP('Start up budget'!$B$8,'Annual Reporting'!C84:AD84,17,FALSE)</f>
        <v>0</v>
      </c>
      <c r="BF68" s="11">
        <f>VLOOKUP('Start up budget'!$B$9,'Annual Reporting'!C84:AD84,17,FALSE)</f>
        <v>0</v>
      </c>
      <c r="BG68" s="11">
        <f>VLOOKUP('Start up budget'!$B$10,'Annual Reporting'!C84:AD84,17,FALSE)</f>
        <v>0</v>
      </c>
      <c r="BH68" s="163">
        <f>VLOOKUP('Start up budget'!$B$11,'Annual Reporting'!C84:AD84,17,FALSE)</f>
        <v>0</v>
      </c>
      <c r="BI68" s="162">
        <f>VLOOKUP('Start up budget'!$B$6,'Annual Reporting'!C84:AD84,18,FALSE)</f>
        <v>0</v>
      </c>
      <c r="BJ68" s="11">
        <f>VLOOKUP('Start up budget'!$B$7,'Annual Reporting'!C84:AD84,18,FALSE)</f>
        <v>0</v>
      </c>
      <c r="BK68" s="11">
        <f>VLOOKUP('Start up budget'!$B$8,'Annual Reporting'!C84:AD84,18,FALSE)</f>
        <v>0</v>
      </c>
      <c r="BL68" s="11">
        <f>VLOOKUP('Start up budget'!$B$9,'Annual Reporting'!C84:AD84,18,FALSE)</f>
        <v>0</v>
      </c>
      <c r="BM68" s="11">
        <f>VLOOKUP('Start up budget'!$B$10,'Annual Reporting'!C84:AD84,18,FALSE)</f>
        <v>0</v>
      </c>
      <c r="BN68" s="163">
        <f>VLOOKUP('Start up budget'!$B$11,'Annual Reporting'!C84:AD84,18,FALSE)</f>
        <v>0</v>
      </c>
      <c r="BO68" s="162">
        <f>VLOOKUP('Start up budget'!$B$6,'Annual Reporting'!C84:AD84,21,FALSE)</f>
        <v>0</v>
      </c>
      <c r="BP68" s="11">
        <f>VLOOKUP('Start up budget'!$B$7,'Annual Reporting'!C84:AD84,21,FALSE)</f>
        <v>0</v>
      </c>
      <c r="BQ68" s="11">
        <f>VLOOKUP('Start up budget'!$B$8,'Annual Reporting'!C84:AD84,21,FALSE)</f>
        <v>0</v>
      </c>
      <c r="BR68" s="11">
        <f>VLOOKUP('Start up budget'!$B$9,'Annual Reporting'!C84:AD84,21,FALSE)</f>
        <v>0</v>
      </c>
      <c r="BS68" s="11">
        <f>VLOOKUP('Start up budget'!$B$10,'Annual Reporting'!C84:AD84,21,FALSE)</f>
        <v>0</v>
      </c>
      <c r="BT68" s="163">
        <f>VLOOKUP('Start up budget'!$B$11,'Annual Reporting'!C84:AD84,21,FALSE)</f>
        <v>0</v>
      </c>
      <c r="BU68" s="162">
        <f>VLOOKUP('Start up budget'!$B$6,'Annual Reporting'!C84:AD84,22,FALSE)</f>
        <v>0</v>
      </c>
      <c r="BV68" s="11">
        <f>VLOOKUP('Start up budget'!$B$7,'Annual Reporting'!C84:AD84,22,FALSE)</f>
        <v>0</v>
      </c>
      <c r="BW68" s="11">
        <f>VLOOKUP('Start up budget'!$B$8,'Annual Reporting'!C84:AD84,22,FALSE)</f>
        <v>0</v>
      </c>
      <c r="BX68" s="11">
        <f>VLOOKUP('Start up budget'!$B$9,'Annual Reporting'!C84:AD84,22,FALSE)</f>
        <v>0</v>
      </c>
      <c r="BY68" s="11">
        <f>VLOOKUP('Start up budget'!$B$10,'Annual Reporting'!C84:AD84,22,FALSE)</f>
        <v>0</v>
      </c>
      <c r="BZ68" s="163">
        <f>VLOOKUP('Start up budget'!$B$11,'Annual Reporting'!C84:AD84,22,FALSE)</f>
        <v>0</v>
      </c>
      <c r="CA68" s="11">
        <f>VLOOKUP('Start up budget'!$B$6,'Annual Reporting'!C84:AD84,23,FALSE)</f>
        <v>0</v>
      </c>
      <c r="CB68" s="11">
        <f>VLOOKUP('Start up budget'!$B$7,'Annual Reporting'!C84:AD84,23,FALSE)</f>
        <v>0</v>
      </c>
      <c r="CC68" s="11">
        <f>VLOOKUP('Start up budget'!$B$8,'Annual Reporting'!C84:AD84,23,FALSE)</f>
        <v>0</v>
      </c>
      <c r="CD68" s="11">
        <f>VLOOKUP('Start up budget'!$B$9,'Annual Reporting'!C84:AD84,23,FALSE)</f>
        <v>0</v>
      </c>
      <c r="CE68" s="11">
        <f>VLOOKUP('Start up budget'!$B$10,'Annual Reporting'!C84:AD84,23,FALSE)</f>
        <v>0</v>
      </c>
      <c r="CF68" s="163">
        <f>VLOOKUP('Start up budget'!$B$11,'Annual Reporting'!C84:AD84,23,FALSE)</f>
        <v>0</v>
      </c>
    </row>
    <row r="69" spans="1:84" x14ac:dyDescent="0.35">
      <c r="A69" s="162">
        <f>VLOOKUP('Start up budget'!$B$6,'Annual Reporting'!C85:AD85,2,FALSE)</f>
        <v>0</v>
      </c>
      <c r="B69" s="11">
        <f>VLOOKUP('Start up budget'!$B$7,'Annual Reporting'!C85:AD85,2,FALSE)</f>
        <v>0</v>
      </c>
      <c r="C69" s="11">
        <f>VLOOKUP('Start up budget'!$B$8,'Annual Reporting'!C85:AD85,2,FALSE)</f>
        <v>0</v>
      </c>
      <c r="D69" s="11">
        <f>VLOOKUP('Start up budget'!$B$9,'Annual Reporting'!C85:AD85,2,FALSE)</f>
        <v>0</v>
      </c>
      <c r="E69" s="11">
        <f>VLOOKUP('Start up budget'!$B$10,'Annual Reporting'!C85:AD85,2,FALSE)</f>
        <v>0</v>
      </c>
      <c r="F69" s="163">
        <f>VLOOKUP('Start up budget'!$B$11,'Annual Reporting'!C85:AD85,2,FALSE)</f>
        <v>0</v>
      </c>
      <c r="G69" s="162">
        <f>VLOOKUP('Start up budget'!$B$6,'Annual Reporting'!C85:AD85,3,FALSE)</f>
        <v>0</v>
      </c>
      <c r="H69" s="11">
        <f>VLOOKUP('Start up budget'!$B$7,'Annual Reporting'!C85:AD85,3,FALSE)</f>
        <v>0</v>
      </c>
      <c r="I69" s="11">
        <f>VLOOKUP('Start up budget'!$B$8,'Annual Reporting'!C85:AD85,3,FALSE)</f>
        <v>0</v>
      </c>
      <c r="J69" s="11">
        <f>VLOOKUP('Start up budget'!$B$9,'Annual Reporting'!C85:AD85,3,FALSE)</f>
        <v>0</v>
      </c>
      <c r="K69" s="11">
        <f>VLOOKUP('Start up budget'!$B$10,'Annual Reporting'!C85:AD85,3,FALSE)</f>
        <v>0</v>
      </c>
      <c r="L69" s="163">
        <f>VLOOKUP('Start up budget'!$B$11,'Annual Reporting'!C85:AD85,3,FALSE)</f>
        <v>0</v>
      </c>
      <c r="M69" s="162">
        <f>VLOOKUP('Start up budget'!$B$6,'Annual Reporting'!C85:AD85,6,FALSE)</f>
        <v>0</v>
      </c>
      <c r="N69" s="11">
        <f>VLOOKUP('Start up budget'!$B$7,'Annual Reporting'!C85:AD85,6,FALSE)</f>
        <v>0</v>
      </c>
      <c r="O69" s="11">
        <f>VLOOKUP('Start up budget'!$B$8,'Annual Reporting'!C85:AD85,6,FALSE)</f>
        <v>0</v>
      </c>
      <c r="P69" s="11">
        <f>VLOOKUP('Start up budget'!$B$9,'Annual Reporting'!C85:AD85,6,FALSE)</f>
        <v>0</v>
      </c>
      <c r="Q69" s="11">
        <f>VLOOKUP('Start up budget'!$B$10,'Annual Reporting'!C85:AD85,6,FALSE)</f>
        <v>0</v>
      </c>
      <c r="R69" s="163">
        <f>VLOOKUP('Start up budget'!$B$11,'Annual Reporting'!C85:AD85,6,FALSE)</f>
        <v>0</v>
      </c>
      <c r="S69" s="162">
        <f>VLOOKUP('Start up budget'!$B$6,'Annual Reporting'!C85:AD85,7,FALSE)</f>
        <v>0</v>
      </c>
      <c r="T69" s="11">
        <f>VLOOKUP('Start up budget'!$B$7,'Annual Reporting'!C85:AD85,7,FALSE)</f>
        <v>0</v>
      </c>
      <c r="U69" s="11">
        <f>VLOOKUP('Start up budget'!$B$8,'Annual Reporting'!C85:AD85,7,FALSE)</f>
        <v>0</v>
      </c>
      <c r="V69" s="11">
        <f>VLOOKUP('Start up budget'!$B$9,'Annual Reporting'!C85:AD85,7,FALSE)</f>
        <v>0</v>
      </c>
      <c r="W69" s="11">
        <f>VLOOKUP('Start up budget'!$B$10,'Annual Reporting'!C85:AD85,7,FALSE)</f>
        <v>0</v>
      </c>
      <c r="X69" s="163">
        <f>VLOOKUP('Start up budget'!$B$11,'Annual Reporting'!C85:AD85,7,FALSE)</f>
        <v>0</v>
      </c>
      <c r="Y69" s="162">
        <f>VLOOKUP('Start up budget'!$B$6,'Annual Reporting'!C85:AD85,8,FALSE)</f>
        <v>0</v>
      </c>
      <c r="Z69" s="11">
        <f>VLOOKUP('Start up budget'!$B$7,'Annual Reporting'!C85:AD85,8,FALSE)</f>
        <v>0</v>
      </c>
      <c r="AA69" s="11">
        <f>VLOOKUP('Start up budget'!$B$8,'Annual Reporting'!C85:AD85,8,FALSE)</f>
        <v>0</v>
      </c>
      <c r="AB69" s="11">
        <f>VLOOKUP('Start up budget'!$B$9,'Annual Reporting'!C85:AD85,8,FALSE)</f>
        <v>0</v>
      </c>
      <c r="AC69" s="11">
        <f>VLOOKUP('Start up budget'!$B$10,'Annual Reporting'!C85:AD85,8,FALSE)</f>
        <v>0</v>
      </c>
      <c r="AD69" s="163">
        <f>VLOOKUP('Start up budget'!$B$11,'Annual Reporting'!C85:AD85,8,FALSE)</f>
        <v>0</v>
      </c>
      <c r="AE69" s="162">
        <f>VLOOKUP('Start up budget'!$B$6,'Annual Reporting'!C85:AD85,11,FALSE)</f>
        <v>0</v>
      </c>
      <c r="AF69" s="11">
        <f>VLOOKUP('Start up budget'!$B$7,'Annual Reporting'!C85:AD85,11,FALSE)</f>
        <v>0</v>
      </c>
      <c r="AG69" s="11">
        <f>VLOOKUP('Start up budget'!$B$8,'Annual Reporting'!C85:AD85,11,FALSE)</f>
        <v>0</v>
      </c>
      <c r="AH69" s="11">
        <f>VLOOKUP('Start up budget'!$B$9,'Annual Reporting'!C85:AD85,11,FALSE)</f>
        <v>0</v>
      </c>
      <c r="AI69" s="11">
        <f>VLOOKUP('Start up budget'!$B$10,'Annual Reporting'!C85:AD85,11,FALSE)</f>
        <v>0</v>
      </c>
      <c r="AJ69" s="163">
        <f>VLOOKUP('Start up budget'!$B$11,'Annual Reporting'!C85:AD85,11,FALSE)</f>
        <v>0</v>
      </c>
      <c r="AK69" s="162">
        <f>VLOOKUP('Start up budget'!$B$6,'Annual Reporting'!C85:AD85,12,FALSE)</f>
        <v>0</v>
      </c>
      <c r="AL69" s="11">
        <f>VLOOKUP('Start up budget'!$B$7,'Annual Reporting'!C85:AD85,12,FALSE)</f>
        <v>0</v>
      </c>
      <c r="AM69" s="11">
        <f>VLOOKUP('Start up budget'!$B$8,'Annual Reporting'!C85:AD85,12,FALSE)</f>
        <v>0</v>
      </c>
      <c r="AN69" s="11">
        <f>VLOOKUP('Start up budget'!$B$9,'Annual Reporting'!C85:AD85,12,FALSE)</f>
        <v>0</v>
      </c>
      <c r="AO69" s="11">
        <f>VLOOKUP('Start up budget'!$B$10,'Annual Reporting'!C85:AD85,12,FALSE)</f>
        <v>0</v>
      </c>
      <c r="AP69" s="163">
        <f>VLOOKUP('Start up budget'!$B$11,'Annual Reporting'!C85:AD85,12,FALSE)</f>
        <v>0</v>
      </c>
      <c r="AQ69" s="162">
        <f>VLOOKUP('Start up budget'!$B$6,'Annual Reporting'!C85:AD85,13,FALSE)</f>
        <v>0</v>
      </c>
      <c r="AR69" s="11">
        <f>VLOOKUP('Start up budget'!$B$7,'Annual Reporting'!C85:AD85,13,FALSE)</f>
        <v>0</v>
      </c>
      <c r="AS69" s="11">
        <f>VLOOKUP('Start up budget'!$B$8,'Annual Reporting'!C85:AD85,13,FALSE)</f>
        <v>0</v>
      </c>
      <c r="AT69" s="11">
        <f>VLOOKUP('Start up budget'!$B$9,'Annual Reporting'!C85:AD85,13,FALSE)</f>
        <v>0</v>
      </c>
      <c r="AU69" s="11">
        <f>VLOOKUP('Start up budget'!$B$10,'Annual Reporting'!C85:AD85,13,FALSE)</f>
        <v>0</v>
      </c>
      <c r="AV69" s="163">
        <f>VLOOKUP('Start up budget'!$B$11,'Annual Reporting'!C85:AD85,13,FALSE)</f>
        <v>0</v>
      </c>
      <c r="AW69" s="162">
        <f>VLOOKUP('Start up budget'!$B$6,'Annual Reporting'!C85:AD85,16,FALSE)</f>
        <v>0</v>
      </c>
      <c r="AX69" s="11">
        <f>VLOOKUP('Start up budget'!$B$7,'Annual Reporting'!C85:AD85,16,FALSE)</f>
        <v>0</v>
      </c>
      <c r="AY69" s="11">
        <f>VLOOKUP('Start up budget'!$B$8,'Annual Reporting'!C85:AD85,16,FALSE)</f>
        <v>0</v>
      </c>
      <c r="AZ69" s="11">
        <f>VLOOKUP('Start up budget'!$B$9,'Annual Reporting'!C85:AD85,16,FALSE)</f>
        <v>0</v>
      </c>
      <c r="BA69" s="11">
        <f>VLOOKUP('Start up budget'!$B$10,'Annual Reporting'!C85:AD85,16,FALSE)</f>
        <v>0</v>
      </c>
      <c r="BB69" s="163">
        <f>VLOOKUP('Start up budget'!$B$11,'Annual Reporting'!C85:AD85,16,FALSE)</f>
        <v>0</v>
      </c>
      <c r="BC69" s="162">
        <f>VLOOKUP('Start up budget'!$B$6,'Annual Reporting'!C85:AD85,17,FALSE)</f>
        <v>0</v>
      </c>
      <c r="BD69" s="11">
        <f>VLOOKUP('Start up budget'!$B$7,'Annual Reporting'!C85:AD85,17,FALSE)</f>
        <v>0</v>
      </c>
      <c r="BE69" s="11">
        <f>VLOOKUP('Start up budget'!$B$8,'Annual Reporting'!C85:AD85,17,FALSE)</f>
        <v>0</v>
      </c>
      <c r="BF69" s="11">
        <f>VLOOKUP('Start up budget'!$B$9,'Annual Reporting'!C85:AD85,17,FALSE)</f>
        <v>0</v>
      </c>
      <c r="BG69" s="11">
        <f>VLOOKUP('Start up budget'!$B$10,'Annual Reporting'!C85:AD85,17,FALSE)</f>
        <v>0</v>
      </c>
      <c r="BH69" s="163">
        <f>VLOOKUP('Start up budget'!$B$11,'Annual Reporting'!C85:AD85,17,FALSE)</f>
        <v>0</v>
      </c>
      <c r="BI69" s="162">
        <f>VLOOKUP('Start up budget'!$B$6,'Annual Reporting'!C85:AD85,18,FALSE)</f>
        <v>0</v>
      </c>
      <c r="BJ69" s="11">
        <f>VLOOKUP('Start up budget'!$B$7,'Annual Reporting'!C85:AD85,18,FALSE)</f>
        <v>0</v>
      </c>
      <c r="BK69" s="11">
        <f>VLOOKUP('Start up budget'!$B$8,'Annual Reporting'!C85:AD85,18,FALSE)</f>
        <v>0</v>
      </c>
      <c r="BL69" s="11">
        <f>VLOOKUP('Start up budget'!$B$9,'Annual Reporting'!C85:AD85,18,FALSE)</f>
        <v>0</v>
      </c>
      <c r="BM69" s="11">
        <f>VLOOKUP('Start up budget'!$B$10,'Annual Reporting'!C85:AD85,18,FALSE)</f>
        <v>0</v>
      </c>
      <c r="BN69" s="163">
        <f>VLOOKUP('Start up budget'!$B$11,'Annual Reporting'!C85:AD85,18,FALSE)</f>
        <v>0</v>
      </c>
      <c r="BO69" s="162">
        <f>VLOOKUP('Start up budget'!$B$6,'Annual Reporting'!C85:AD85,21,FALSE)</f>
        <v>0</v>
      </c>
      <c r="BP69" s="11">
        <f>VLOOKUP('Start up budget'!$B$7,'Annual Reporting'!C85:AD85,21,FALSE)</f>
        <v>0</v>
      </c>
      <c r="BQ69" s="11">
        <f>VLOOKUP('Start up budget'!$B$8,'Annual Reporting'!C85:AD85,21,FALSE)</f>
        <v>0</v>
      </c>
      <c r="BR69" s="11">
        <f>VLOOKUP('Start up budget'!$B$9,'Annual Reporting'!C85:AD85,21,FALSE)</f>
        <v>0</v>
      </c>
      <c r="BS69" s="11">
        <f>VLOOKUP('Start up budget'!$B$10,'Annual Reporting'!C85:AD85,21,FALSE)</f>
        <v>0</v>
      </c>
      <c r="BT69" s="163">
        <f>VLOOKUP('Start up budget'!$B$11,'Annual Reporting'!C85:AD85,21,FALSE)</f>
        <v>0</v>
      </c>
      <c r="BU69" s="162">
        <f>VLOOKUP('Start up budget'!$B$6,'Annual Reporting'!C85:AD85,22,FALSE)</f>
        <v>0</v>
      </c>
      <c r="BV69" s="11">
        <f>VLOOKUP('Start up budget'!$B$7,'Annual Reporting'!C85:AD85,22,FALSE)</f>
        <v>0</v>
      </c>
      <c r="BW69" s="11">
        <f>VLOOKUP('Start up budget'!$B$8,'Annual Reporting'!C85:AD85,22,FALSE)</f>
        <v>0</v>
      </c>
      <c r="BX69" s="11">
        <f>VLOOKUP('Start up budget'!$B$9,'Annual Reporting'!C85:AD85,22,FALSE)</f>
        <v>0</v>
      </c>
      <c r="BY69" s="11">
        <f>VLOOKUP('Start up budget'!$B$10,'Annual Reporting'!C85:AD85,22,FALSE)</f>
        <v>0</v>
      </c>
      <c r="BZ69" s="163">
        <f>VLOOKUP('Start up budget'!$B$11,'Annual Reporting'!C85:AD85,22,FALSE)</f>
        <v>0</v>
      </c>
      <c r="CA69" s="11">
        <f>VLOOKUP('Start up budget'!$B$6,'Annual Reporting'!C85:AD85,23,FALSE)</f>
        <v>0</v>
      </c>
      <c r="CB69" s="11">
        <f>VLOOKUP('Start up budget'!$B$7,'Annual Reporting'!C85:AD85,23,FALSE)</f>
        <v>0</v>
      </c>
      <c r="CC69" s="11">
        <f>VLOOKUP('Start up budget'!$B$8,'Annual Reporting'!C85:AD85,23,FALSE)</f>
        <v>0</v>
      </c>
      <c r="CD69" s="11">
        <f>VLOOKUP('Start up budget'!$B$9,'Annual Reporting'!C85:AD85,23,FALSE)</f>
        <v>0</v>
      </c>
      <c r="CE69" s="11">
        <f>VLOOKUP('Start up budget'!$B$10,'Annual Reporting'!C85:AD85,23,FALSE)</f>
        <v>0</v>
      </c>
      <c r="CF69" s="163">
        <f>VLOOKUP('Start up budget'!$B$11,'Annual Reporting'!C85:AD85,23,FALSE)</f>
        <v>0</v>
      </c>
    </row>
    <row r="70" spans="1:84" x14ac:dyDescent="0.35">
      <c r="A70" s="162">
        <f>VLOOKUP('Start up budget'!$B$6,'Annual Reporting'!C86:AD86,2,FALSE)</f>
        <v>0</v>
      </c>
      <c r="B70" s="11">
        <f>VLOOKUP('Start up budget'!$B$7,'Annual Reporting'!C86:AD86,2,FALSE)</f>
        <v>0</v>
      </c>
      <c r="C70" s="11">
        <f>VLOOKUP('Start up budget'!$B$8,'Annual Reporting'!C86:AD86,2,FALSE)</f>
        <v>0</v>
      </c>
      <c r="D70" s="11">
        <f>VLOOKUP('Start up budget'!$B$9,'Annual Reporting'!C86:AD86,2,FALSE)</f>
        <v>0</v>
      </c>
      <c r="E70" s="11">
        <f>VLOOKUP('Start up budget'!$B$10,'Annual Reporting'!C86:AD86,2,FALSE)</f>
        <v>0</v>
      </c>
      <c r="F70" s="163">
        <f>VLOOKUP('Start up budget'!$B$11,'Annual Reporting'!C86:AD86,2,FALSE)</f>
        <v>0</v>
      </c>
      <c r="G70" s="162">
        <f>VLOOKUP('Start up budget'!$B$6,'Annual Reporting'!C86:AD86,3,FALSE)</f>
        <v>0</v>
      </c>
      <c r="H70" s="11">
        <f>VLOOKUP('Start up budget'!$B$7,'Annual Reporting'!C86:AD86,3,FALSE)</f>
        <v>0</v>
      </c>
      <c r="I70" s="11">
        <f>VLOOKUP('Start up budget'!$B$8,'Annual Reporting'!C86:AD86,3,FALSE)</f>
        <v>0</v>
      </c>
      <c r="J70" s="11">
        <f>VLOOKUP('Start up budget'!$B$9,'Annual Reporting'!C86:AD86,3,FALSE)</f>
        <v>0</v>
      </c>
      <c r="K70" s="11">
        <f>VLOOKUP('Start up budget'!$B$10,'Annual Reporting'!C86:AD86,3,FALSE)</f>
        <v>0</v>
      </c>
      <c r="L70" s="163">
        <f>VLOOKUP('Start up budget'!$B$11,'Annual Reporting'!C86:AD86,3,FALSE)</f>
        <v>0</v>
      </c>
      <c r="M70" s="162">
        <f>VLOOKUP('Start up budget'!$B$6,'Annual Reporting'!C86:AD86,6,FALSE)</f>
        <v>0</v>
      </c>
      <c r="N70" s="11">
        <f>VLOOKUP('Start up budget'!$B$7,'Annual Reporting'!C86:AD86,6,FALSE)</f>
        <v>0</v>
      </c>
      <c r="O70" s="11">
        <f>VLOOKUP('Start up budget'!$B$8,'Annual Reporting'!C86:AD86,6,FALSE)</f>
        <v>0</v>
      </c>
      <c r="P70" s="11">
        <f>VLOOKUP('Start up budget'!$B$9,'Annual Reporting'!C86:AD86,6,FALSE)</f>
        <v>0</v>
      </c>
      <c r="Q70" s="11">
        <f>VLOOKUP('Start up budget'!$B$10,'Annual Reporting'!C86:AD86,6,FALSE)</f>
        <v>0</v>
      </c>
      <c r="R70" s="163">
        <f>VLOOKUP('Start up budget'!$B$11,'Annual Reporting'!C86:AD86,6,FALSE)</f>
        <v>0</v>
      </c>
      <c r="S70" s="162">
        <f>VLOOKUP('Start up budget'!$B$6,'Annual Reporting'!C86:AD86,7,FALSE)</f>
        <v>0</v>
      </c>
      <c r="T70" s="11">
        <f>VLOOKUP('Start up budget'!$B$7,'Annual Reporting'!C86:AD86,7,FALSE)</f>
        <v>0</v>
      </c>
      <c r="U70" s="11">
        <f>VLOOKUP('Start up budget'!$B$8,'Annual Reporting'!C86:AD86,7,FALSE)</f>
        <v>0</v>
      </c>
      <c r="V70" s="11">
        <f>VLOOKUP('Start up budget'!$B$9,'Annual Reporting'!C86:AD86,7,FALSE)</f>
        <v>0</v>
      </c>
      <c r="W70" s="11">
        <f>VLOOKUP('Start up budget'!$B$10,'Annual Reporting'!C86:AD86,7,FALSE)</f>
        <v>0</v>
      </c>
      <c r="X70" s="163">
        <f>VLOOKUP('Start up budget'!$B$11,'Annual Reporting'!C86:AD86,7,FALSE)</f>
        <v>0</v>
      </c>
      <c r="Y70" s="162">
        <f>VLOOKUP('Start up budget'!$B$6,'Annual Reporting'!C86:AD86,8,FALSE)</f>
        <v>0</v>
      </c>
      <c r="Z70" s="11">
        <f>VLOOKUP('Start up budget'!$B$7,'Annual Reporting'!C86:AD86,8,FALSE)</f>
        <v>0</v>
      </c>
      <c r="AA70" s="11">
        <f>VLOOKUP('Start up budget'!$B$8,'Annual Reporting'!C86:AD86,8,FALSE)</f>
        <v>0</v>
      </c>
      <c r="AB70" s="11">
        <f>VLOOKUP('Start up budget'!$B$9,'Annual Reporting'!C86:AD86,8,FALSE)</f>
        <v>0</v>
      </c>
      <c r="AC70" s="11">
        <f>VLOOKUP('Start up budget'!$B$10,'Annual Reporting'!C86:AD86,8,FALSE)</f>
        <v>0</v>
      </c>
      <c r="AD70" s="163">
        <f>VLOOKUP('Start up budget'!$B$11,'Annual Reporting'!C86:AD86,8,FALSE)</f>
        <v>0</v>
      </c>
      <c r="AE70" s="162">
        <f>VLOOKUP('Start up budget'!$B$6,'Annual Reporting'!C86:AD86,11,FALSE)</f>
        <v>0</v>
      </c>
      <c r="AF70" s="11">
        <f>VLOOKUP('Start up budget'!$B$7,'Annual Reporting'!C86:AD86,11,FALSE)</f>
        <v>0</v>
      </c>
      <c r="AG70" s="11">
        <f>VLOOKUP('Start up budget'!$B$8,'Annual Reporting'!C86:AD86,11,FALSE)</f>
        <v>0</v>
      </c>
      <c r="AH70" s="11">
        <f>VLOOKUP('Start up budget'!$B$9,'Annual Reporting'!C86:AD86,11,FALSE)</f>
        <v>0</v>
      </c>
      <c r="AI70" s="11">
        <f>VLOOKUP('Start up budget'!$B$10,'Annual Reporting'!C86:AD86,11,FALSE)</f>
        <v>0</v>
      </c>
      <c r="AJ70" s="163">
        <f>VLOOKUP('Start up budget'!$B$11,'Annual Reporting'!C86:AD86,11,FALSE)</f>
        <v>0</v>
      </c>
      <c r="AK70" s="162">
        <f>VLOOKUP('Start up budget'!$B$6,'Annual Reporting'!C86:AD86,12,FALSE)</f>
        <v>0</v>
      </c>
      <c r="AL70" s="11">
        <f>VLOOKUP('Start up budget'!$B$7,'Annual Reporting'!C86:AD86,12,FALSE)</f>
        <v>0</v>
      </c>
      <c r="AM70" s="11">
        <f>VLOOKUP('Start up budget'!$B$8,'Annual Reporting'!C86:AD86,12,FALSE)</f>
        <v>0</v>
      </c>
      <c r="AN70" s="11">
        <f>VLOOKUP('Start up budget'!$B$9,'Annual Reporting'!C86:AD86,12,FALSE)</f>
        <v>0</v>
      </c>
      <c r="AO70" s="11">
        <f>VLOOKUP('Start up budget'!$B$10,'Annual Reporting'!C86:AD86,12,FALSE)</f>
        <v>0</v>
      </c>
      <c r="AP70" s="163">
        <f>VLOOKUP('Start up budget'!$B$11,'Annual Reporting'!C86:AD86,12,FALSE)</f>
        <v>0</v>
      </c>
      <c r="AQ70" s="162">
        <f>VLOOKUP('Start up budget'!$B$6,'Annual Reporting'!C86:AD86,13,FALSE)</f>
        <v>0</v>
      </c>
      <c r="AR70" s="11">
        <f>VLOOKUP('Start up budget'!$B$7,'Annual Reporting'!C86:AD86,13,FALSE)</f>
        <v>0</v>
      </c>
      <c r="AS70" s="11">
        <f>VLOOKUP('Start up budget'!$B$8,'Annual Reporting'!C86:AD86,13,FALSE)</f>
        <v>0</v>
      </c>
      <c r="AT70" s="11">
        <f>VLOOKUP('Start up budget'!$B$9,'Annual Reporting'!C86:AD86,13,FALSE)</f>
        <v>0</v>
      </c>
      <c r="AU70" s="11">
        <f>VLOOKUP('Start up budget'!$B$10,'Annual Reporting'!C86:AD86,13,FALSE)</f>
        <v>0</v>
      </c>
      <c r="AV70" s="163">
        <f>VLOOKUP('Start up budget'!$B$11,'Annual Reporting'!C86:AD86,13,FALSE)</f>
        <v>0</v>
      </c>
      <c r="AW70" s="162">
        <f>VLOOKUP('Start up budget'!$B$6,'Annual Reporting'!C86:AD86,16,FALSE)</f>
        <v>0</v>
      </c>
      <c r="AX70" s="11">
        <f>VLOOKUP('Start up budget'!$B$7,'Annual Reporting'!C86:AD86,16,FALSE)</f>
        <v>0</v>
      </c>
      <c r="AY70" s="11">
        <f>VLOOKUP('Start up budget'!$B$8,'Annual Reporting'!C86:AD86,16,FALSE)</f>
        <v>0</v>
      </c>
      <c r="AZ70" s="11">
        <f>VLOOKUP('Start up budget'!$B$9,'Annual Reporting'!C86:AD86,16,FALSE)</f>
        <v>0</v>
      </c>
      <c r="BA70" s="11">
        <f>VLOOKUP('Start up budget'!$B$10,'Annual Reporting'!C86:AD86,16,FALSE)</f>
        <v>0</v>
      </c>
      <c r="BB70" s="163">
        <f>VLOOKUP('Start up budget'!$B$11,'Annual Reporting'!C86:AD86,16,FALSE)</f>
        <v>0</v>
      </c>
      <c r="BC70" s="162">
        <f>VLOOKUP('Start up budget'!$B$6,'Annual Reporting'!C86:AD86,17,FALSE)</f>
        <v>0</v>
      </c>
      <c r="BD70" s="11">
        <f>VLOOKUP('Start up budget'!$B$7,'Annual Reporting'!C86:AD86,17,FALSE)</f>
        <v>0</v>
      </c>
      <c r="BE70" s="11">
        <f>VLOOKUP('Start up budget'!$B$8,'Annual Reporting'!C86:AD86,17,FALSE)</f>
        <v>0</v>
      </c>
      <c r="BF70" s="11">
        <f>VLOOKUP('Start up budget'!$B$9,'Annual Reporting'!C86:AD86,17,FALSE)</f>
        <v>0</v>
      </c>
      <c r="BG70" s="11">
        <f>VLOOKUP('Start up budget'!$B$10,'Annual Reporting'!C86:AD86,17,FALSE)</f>
        <v>0</v>
      </c>
      <c r="BH70" s="163">
        <f>VLOOKUP('Start up budget'!$B$11,'Annual Reporting'!C86:AD86,17,FALSE)</f>
        <v>0</v>
      </c>
      <c r="BI70" s="162">
        <f>VLOOKUP('Start up budget'!$B$6,'Annual Reporting'!C86:AD86,18,FALSE)</f>
        <v>0</v>
      </c>
      <c r="BJ70" s="11">
        <f>VLOOKUP('Start up budget'!$B$7,'Annual Reporting'!C86:AD86,18,FALSE)</f>
        <v>0</v>
      </c>
      <c r="BK70" s="11">
        <f>VLOOKUP('Start up budget'!$B$8,'Annual Reporting'!C86:AD86,18,FALSE)</f>
        <v>0</v>
      </c>
      <c r="BL70" s="11">
        <f>VLOOKUP('Start up budget'!$B$9,'Annual Reporting'!C86:AD86,18,FALSE)</f>
        <v>0</v>
      </c>
      <c r="BM70" s="11">
        <f>VLOOKUP('Start up budget'!$B$10,'Annual Reporting'!C86:AD86,18,FALSE)</f>
        <v>0</v>
      </c>
      <c r="BN70" s="163">
        <f>VLOOKUP('Start up budget'!$B$11,'Annual Reporting'!C86:AD86,18,FALSE)</f>
        <v>0</v>
      </c>
      <c r="BO70" s="162">
        <f>VLOOKUP('Start up budget'!$B$6,'Annual Reporting'!C86:AD86,21,FALSE)</f>
        <v>0</v>
      </c>
      <c r="BP70" s="11">
        <f>VLOOKUP('Start up budget'!$B$7,'Annual Reporting'!C86:AD86,21,FALSE)</f>
        <v>0</v>
      </c>
      <c r="BQ70" s="11">
        <f>VLOOKUP('Start up budget'!$B$8,'Annual Reporting'!C86:AD86,21,FALSE)</f>
        <v>0</v>
      </c>
      <c r="BR70" s="11">
        <f>VLOOKUP('Start up budget'!$B$9,'Annual Reporting'!C86:AD86,21,FALSE)</f>
        <v>0</v>
      </c>
      <c r="BS70" s="11">
        <f>VLOOKUP('Start up budget'!$B$10,'Annual Reporting'!C86:AD86,21,FALSE)</f>
        <v>0</v>
      </c>
      <c r="BT70" s="163">
        <f>VLOOKUP('Start up budget'!$B$11,'Annual Reporting'!C86:AD86,21,FALSE)</f>
        <v>0</v>
      </c>
      <c r="BU70" s="162">
        <f>VLOOKUP('Start up budget'!$B$6,'Annual Reporting'!C86:AD86,22,FALSE)</f>
        <v>0</v>
      </c>
      <c r="BV70" s="11">
        <f>VLOOKUP('Start up budget'!$B$7,'Annual Reporting'!C86:AD86,22,FALSE)</f>
        <v>0</v>
      </c>
      <c r="BW70" s="11">
        <f>VLOOKUP('Start up budget'!$B$8,'Annual Reporting'!C86:AD86,22,FALSE)</f>
        <v>0</v>
      </c>
      <c r="BX70" s="11">
        <f>VLOOKUP('Start up budget'!$B$9,'Annual Reporting'!C86:AD86,22,FALSE)</f>
        <v>0</v>
      </c>
      <c r="BY70" s="11">
        <f>VLOOKUP('Start up budget'!$B$10,'Annual Reporting'!C86:AD86,22,FALSE)</f>
        <v>0</v>
      </c>
      <c r="BZ70" s="163">
        <f>VLOOKUP('Start up budget'!$B$11,'Annual Reporting'!C86:AD86,22,FALSE)</f>
        <v>0</v>
      </c>
      <c r="CA70" s="11">
        <f>VLOOKUP('Start up budget'!$B$6,'Annual Reporting'!C86:AD86,23,FALSE)</f>
        <v>0</v>
      </c>
      <c r="CB70" s="11">
        <f>VLOOKUP('Start up budget'!$B$7,'Annual Reporting'!C86:AD86,23,FALSE)</f>
        <v>0</v>
      </c>
      <c r="CC70" s="11">
        <f>VLOOKUP('Start up budget'!$B$8,'Annual Reporting'!C86:AD86,23,FALSE)</f>
        <v>0</v>
      </c>
      <c r="CD70" s="11">
        <f>VLOOKUP('Start up budget'!$B$9,'Annual Reporting'!C86:AD86,23,FALSE)</f>
        <v>0</v>
      </c>
      <c r="CE70" s="11">
        <f>VLOOKUP('Start up budget'!$B$10,'Annual Reporting'!C86:AD86,23,FALSE)</f>
        <v>0</v>
      </c>
      <c r="CF70" s="163">
        <f>VLOOKUP('Start up budget'!$B$11,'Annual Reporting'!C86:AD86,23,FALSE)</f>
        <v>0</v>
      </c>
    </row>
    <row r="71" spans="1:84" x14ac:dyDescent="0.35">
      <c r="A71" s="162">
        <f>VLOOKUP('Start up budget'!$B$6,'Annual Reporting'!C87:AD87,2,FALSE)</f>
        <v>0</v>
      </c>
      <c r="B71" s="11">
        <f>VLOOKUP('Start up budget'!$B$7,'Annual Reporting'!C87:AD87,2,FALSE)</f>
        <v>0</v>
      </c>
      <c r="C71" s="11">
        <f>VLOOKUP('Start up budget'!$B$8,'Annual Reporting'!C87:AD87,2,FALSE)</f>
        <v>0</v>
      </c>
      <c r="D71" s="11">
        <f>VLOOKUP('Start up budget'!$B$9,'Annual Reporting'!C87:AD87,2,FALSE)</f>
        <v>0</v>
      </c>
      <c r="E71" s="11">
        <f>VLOOKUP('Start up budget'!$B$10,'Annual Reporting'!C87:AD87,2,FALSE)</f>
        <v>0</v>
      </c>
      <c r="F71" s="163">
        <f>VLOOKUP('Start up budget'!$B$11,'Annual Reporting'!C87:AD87,2,FALSE)</f>
        <v>0</v>
      </c>
      <c r="G71" s="162">
        <f>VLOOKUP('Start up budget'!$B$6,'Annual Reporting'!C87:AD87,3,FALSE)</f>
        <v>0</v>
      </c>
      <c r="H71" s="11">
        <f>VLOOKUP('Start up budget'!$B$7,'Annual Reporting'!C87:AD87,3,FALSE)</f>
        <v>0</v>
      </c>
      <c r="I71" s="11">
        <f>VLOOKUP('Start up budget'!$B$8,'Annual Reporting'!C87:AD87,3,FALSE)</f>
        <v>0</v>
      </c>
      <c r="J71" s="11">
        <f>VLOOKUP('Start up budget'!$B$9,'Annual Reporting'!C87:AD87,3,FALSE)</f>
        <v>0</v>
      </c>
      <c r="K71" s="11">
        <f>VLOOKUP('Start up budget'!$B$10,'Annual Reporting'!C87:AD87,3,FALSE)</f>
        <v>0</v>
      </c>
      <c r="L71" s="163">
        <f>VLOOKUP('Start up budget'!$B$11,'Annual Reporting'!C87:AD87,3,FALSE)</f>
        <v>0</v>
      </c>
      <c r="M71" s="162">
        <f>VLOOKUP('Start up budget'!$B$6,'Annual Reporting'!C87:AD87,6,FALSE)</f>
        <v>0</v>
      </c>
      <c r="N71" s="11">
        <f>VLOOKUP('Start up budget'!$B$7,'Annual Reporting'!C87:AD87,6,FALSE)</f>
        <v>0</v>
      </c>
      <c r="O71" s="11">
        <f>VLOOKUP('Start up budget'!$B$8,'Annual Reporting'!C87:AD87,6,FALSE)</f>
        <v>0</v>
      </c>
      <c r="P71" s="11">
        <f>VLOOKUP('Start up budget'!$B$9,'Annual Reporting'!C87:AD87,6,FALSE)</f>
        <v>0</v>
      </c>
      <c r="Q71" s="11">
        <f>VLOOKUP('Start up budget'!$B$10,'Annual Reporting'!C87:AD87,6,FALSE)</f>
        <v>0</v>
      </c>
      <c r="R71" s="163">
        <f>VLOOKUP('Start up budget'!$B$11,'Annual Reporting'!C87:AD87,6,FALSE)</f>
        <v>0</v>
      </c>
      <c r="S71" s="162">
        <f>VLOOKUP('Start up budget'!$B$6,'Annual Reporting'!C87:AD87,7,FALSE)</f>
        <v>0</v>
      </c>
      <c r="T71" s="11">
        <f>VLOOKUP('Start up budget'!$B$7,'Annual Reporting'!C87:AD87,7,FALSE)</f>
        <v>0</v>
      </c>
      <c r="U71" s="11">
        <f>VLOOKUP('Start up budget'!$B$8,'Annual Reporting'!C87:AD87,7,FALSE)</f>
        <v>0</v>
      </c>
      <c r="V71" s="11">
        <f>VLOOKUP('Start up budget'!$B$9,'Annual Reporting'!C87:AD87,7,FALSE)</f>
        <v>0</v>
      </c>
      <c r="W71" s="11">
        <f>VLOOKUP('Start up budget'!$B$10,'Annual Reporting'!C87:AD87,7,FALSE)</f>
        <v>0</v>
      </c>
      <c r="X71" s="163">
        <f>VLOOKUP('Start up budget'!$B$11,'Annual Reporting'!C87:AD87,7,FALSE)</f>
        <v>0</v>
      </c>
      <c r="Y71" s="162">
        <f>VLOOKUP('Start up budget'!$B$6,'Annual Reporting'!C87:AD87,8,FALSE)</f>
        <v>0</v>
      </c>
      <c r="Z71" s="11">
        <f>VLOOKUP('Start up budget'!$B$7,'Annual Reporting'!C87:AD87,8,FALSE)</f>
        <v>0</v>
      </c>
      <c r="AA71" s="11">
        <f>VLOOKUP('Start up budget'!$B$8,'Annual Reporting'!C87:AD87,8,FALSE)</f>
        <v>0</v>
      </c>
      <c r="AB71" s="11">
        <f>VLOOKUP('Start up budget'!$B$9,'Annual Reporting'!C87:AD87,8,FALSE)</f>
        <v>0</v>
      </c>
      <c r="AC71" s="11">
        <f>VLOOKUP('Start up budget'!$B$10,'Annual Reporting'!C87:AD87,8,FALSE)</f>
        <v>0</v>
      </c>
      <c r="AD71" s="163">
        <f>VLOOKUP('Start up budget'!$B$11,'Annual Reporting'!C87:AD87,8,FALSE)</f>
        <v>0</v>
      </c>
      <c r="AE71" s="162">
        <f>VLOOKUP('Start up budget'!$B$6,'Annual Reporting'!C87:AD87,11,FALSE)</f>
        <v>0</v>
      </c>
      <c r="AF71" s="11">
        <f>VLOOKUP('Start up budget'!$B$7,'Annual Reporting'!C87:AD87,11,FALSE)</f>
        <v>0</v>
      </c>
      <c r="AG71" s="11">
        <f>VLOOKUP('Start up budget'!$B$8,'Annual Reporting'!C87:AD87,11,FALSE)</f>
        <v>0</v>
      </c>
      <c r="AH71" s="11">
        <f>VLOOKUP('Start up budget'!$B$9,'Annual Reporting'!C87:AD87,11,FALSE)</f>
        <v>0</v>
      </c>
      <c r="AI71" s="11">
        <f>VLOOKUP('Start up budget'!$B$10,'Annual Reporting'!C87:AD87,11,FALSE)</f>
        <v>0</v>
      </c>
      <c r="AJ71" s="163">
        <f>VLOOKUP('Start up budget'!$B$11,'Annual Reporting'!C87:AD87,11,FALSE)</f>
        <v>0</v>
      </c>
      <c r="AK71" s="162">
        <f>VLOOKUP('Start up budget'!$B$6,'Annual Reporting'!C87:AD87,12,FALSE)</f>
        <v>0</v>
      </c>
      <c r="AL71" s="11">
        <f>VLOOKUP('Start up budget'!$B$7,'Annual Reporting'!C87:AD87,12,FALSE)</f>
        <v>0</v>
      </c>
      <c r="AM71" s="11">
        <f>VLOOKUP('Start up budget'!$B$8,'Annual Reporting'!C87:AD87,12,FALSE)</f>
        <v>0</v>
      </c>
      <c r="AN71" s="11">
        <f>VLOOKUP('Start up budget'!$B$9,'Annual Reporting'!C87:AD87,12,FALSE)</f>
        <v>0</v>
      </c>
      <c r="AO71" s="11">
        <f>VLOOKUP('Start up budget'!$B$10,'Annual Reporting'!C87:AD87,12,FALSE)</f>
        <v>0</v>
      </c>
      <c r="AP71" s="163">
        <f>VLOOKUP('Start up budget'!$B$11,'Annual Reporting'!C87:AD87,12,FALSE)</f>
        <v>0</v>
      </c>
      <c r="AQ71" s="162">
        <f>VLOOKUP('Start up budget'!$B$6,'Annual Reporting'!C87:AD87,13,FALSE)</f>
        <v>0</v>
      </c>
      <c r="AR71" s="11">
        <f>VLOOKUP('Start up budget'!$B$7,'Annual Reporting'!C87:AD87,13,FALSE)</f>
        <v>0</v>
      </c>
      <c r="AS71" s="11">
        <f>VLOOKUP('Start up budget'!$B$8,'Annual Reporting'!C87:AD87,13,FALSE)</f>
        <v>0</v>
      </c>
      <c r="AT71" s="11">
        <f>VLOOKUP('Start up budget'!$B$9,'Annual Reporting'!C87:AD87,13,FALSE)</f>
        <v>0</v>
      </c>
      <c r="AU71" s="11">
        <f>VLOOKUP('Start up budget'!$B$10,'Annual Reporting'!C87:AD87,13,FALSE)</f>
        <v>0</v>
      </c>
      <c r="AV71" s="163">
        <f>VLOOKUP('Start up budget'!$B$11,'Annual Reporting'!C87:AD87,13,FALSE)</f>
        <v>0</v>
      </c>
      <c r="AW71" s="162">
        <f>VLOOKUP('Start up budget'!$B$6,'Annual Reporting'!C87:AD87,16,FALSE)</f>
        <v>0</v>
      </c>
      <c r="AX71" s="11">
        <f>VLOOKUP('Start up budget'!$B$7,'Annual Reporting'!C87:AD87,16,FALSE)</f>
        <v>0</v>
      </c>
      <c r="AY71" s="11">
        <f>VLOOKUP('Start up budget'!$B$8,'Annual Reporting'!C87:AD87,16,FALSE)</f>
        <v>0</v>
      </c>
      <c r="AZ71" s="11">
        <f>VLOOKUP('Start up budget'!$B$9,'Annual Reporting'!C87:AD87,16,FALSE)</f>
        <v>0</v>
      </c>
      <c r="BA71" s="11">
        <f>VLOOKUP('Start up budget'!$B$10,'Annual Reporting'!C87:AD87,16,FALSE)</f>
        <v>0</v>
      </c>
      <c r="BB71" s="163">
        <f>VLOOKUP('Start up budget'!$B$11,'Annual Reporting'!C87:AD87,16,FALSE)</f>
        <v>0</v>
      </c>
      <c r="BC71" s="162">
        <f>VLOOKUP('Start up budget'!$B$6,'Annual Reporting'!C87:AD87,17,FALSE)</f>
        <v>0</v>
      </c>
      <c r="BD71" s="11">
        <f>VLOOKUP('Start up budget'!$B$7,'Annual Reporting'!C87:AD87,17,FALSE)</f>
        <v>0</v>
      </c>
      <c r="BE71" s="11">
        <f>VLOOKUP('Start up budget'!$B$8,'Annual Reporting'!C87:AD87,17,FALSE)</f>
        <v>0</v>
      </c>
      <c r="BF71" s="11">
        <f>VLOOKUP('Start up budget'!$B$9,'Annual Reporting'!C87:AD87,17,FALSE)</f>
        <v>0</v>
      </c>
      <c r="BG71" s="11">
        <f>VLOOKUP('Start up budget'!$B$10,'Annual Reporting'!C87:AD87,17,FALSE)</f>
        <v>0</v>
      </c>
      <c r="BH71" s="163">
        <f>VLOOKUP('Start up budget'!$B$11,'Annual Reporting'!C87:AD87,17,FALSE)</f>
        <v>0</v>
      </c>
      <c r="BI71" s="162">
        <f>VLOOKUP('Start up budget'!$B$6,'Annual Reporting'!C87:AD87,18,FALSE)</f>
        <v>0</v>
      </c>
      <c r="BJ71" s="11">
        <f>VLOOKUP('Start up budget'!$B$7,'Annual Reporting'!C87:AD87,18,FALSE)</f>
        <v>0</v>
      </c>
      <c r="BK71" s="11">
        <f>VLOOKUP('Start up budget'!$B$8,'Annual Reporting'!C87:AD87,18,FALSE)</f>
        <v>0</v>
      </c>
      <c r="BL71" s="11">
        <f>VLOOKUP('Start up budget'!$B$9,'Annual Reporting'!C87:AD87,18,FALSE)</f>
        <v>0</v>
      </c>
      <c r="BM71" s="11">
        <f>VLOOKUP('Start up budget'!$B$10,'Annual Reporting'!C87:AD87,18,FALSE)</f>
        <v>0</v>
      </c>
      <c r="BN71" s="163">
        <f>VLOOKUP('Start up budget'!$B$11,'Annual Reporting'!C87:AD87,18,FALSE)</f>
        <v>0</v>
      </c>
      <c r="BO71" s="162">
        <f>VLOOKUP('Start up budget'!$B$6,'Annual Reporting'!C87:AD87,21,FALSE)</f>
        <v>0</v>
      </c>
      <c r="BP71" s="11">
        <f>VLOOKUP('Start up budget'!$B$7,'Annual Reporting'!C87:AD87,21,FALSE)</f>
        <v>0</v>
      </c>
      <c r="BQ71" s="11">
        <f>VLOOKUP('Start up budget'!$B$8,'Annual Reporting'!C87:AD87,21,FALSE)</f>
        <v>0</v>
      </c>
      <c r="BR71" s="11">
        <f>VLOOKUP('Start up budget'!$B$9,'Annual Reporting'!C87:AD87,21,FALSE)</f>
        <v>0</v>
      </c>
      <c r="BS71" s="11">
        <f>VLOOKUP('Start up budget'!$B$10,'Annual Reporting'!C87:AD87,21,FALSE)</f>
        <v>0</v>
      </c>
      <c r="BT71" s="163">
        <f>VLOOKUP('Start up budget'!$B$11,'Annual Reporting'!C87:AD87,21,FALSE)</f>
        <v>0</v>
      </c>
      <c r="BU71" s="162">
        <f>VLOOKUP('Start up budget'!$B$6,'Annual Reporting'!C87:AD87,22,FALSE)</f>
        <v>0</v>
      </c>
      <c r="BV71" s="11">
        <f>VLOOKUP('Start up budget'!$B$7,'Annual Reporting'!C87:AD87,22,FALSE)</f>
        <v>0</v>
      </c>
      <c r="BW71" s="11">
        <f>VLOOKUP('Start up budget'!$B$8,'Annual Reporting'!C87:AD87,22,FALSE)</f>
        <v>0</v>
      </c>
      <c r="BX71" s="11">
        <f>VLOOKUP('Start up budget'!$B$9,'Annual Reporting'!C87:AD87,22,FALSE)</f>
        <v>0</v>
      </c>
      <c r="BY71" s="11">
        <f>VLOOKUP('Start up budget'!$B$10,'Annual Reporting'!C87:AD87,22,FALSE)</f>
        <v>0</v>
      </c>
      <c r="BZ71" s="163">
        <f>VLOOKUP('Start up budget'!$B$11,'Annual Reporting'!C87:AD87,22,FALSE)</f>
        <v>0</v>
      </c>
      <c r="CA71" s="11">
        <f>VLOOKUP('Start up budget'!$B$6,'Annual Reporting'!C87:AD87,23,FALSE)</f>
        <v>0</v>
      </c>
      <c r="CB71" s="11">
        <f>VLOOKUP('Start up budget'!$B$7,'Annual Reporting'!C87:AD87,23,FALSE)</f>
        <v>0</v>
      </c>
      <c r="CC71" s="11">
        <f>VLOOKUP('Start up budget'!$B$8,'Annual Reporting'!C87:AD87,23,FALSE)</f>
        <v>0</v>
      </c>
      <c r="CD71" s="11">
        <f>VLOOKUP('Start up budget'!$B$9,'Annual Reporting'!C87:AD87,23,FALSE)</f>
        <v>0</v>
      </c>
      <c r="CE71" s="11">
        <f>VLOOKUP('Start up budget'!$B$10,'Annual Reporting'!C87:AD87,23,FALSE)</f>
        <v>0</v>
      </c>
      <c r="CF71" s="163">
        <f>VLOOKUP('Start up budget'!$B$11,'Annual Reporting'!C87:AD87,23,FALSE)</f>
        <v>0</v>
      </c>
    </row>
    <row r="72" spans="1:84" x14ac:dyDescent="0.35">
      <c r="A72" s="162">
        <f>VLOOKUP('Start up budget'!$B$6,'Annual Reporting'!C88:AD88,2,FALSE)</f>
        <v>0</v>
      </c>
      <c r="B72" s="11">
        <f>VLOOKUP('Start up budget'!$B$7,'Annual Reporting'!C88:AD88,2,FALSE)</f>
        <v>0</v>
      </c>
      <c r="C72" s="11">
        <f>VLOOKUP('Start up budget'!$B$8,'Annual Reporting'!C88:AD88,2,FALSE)</f>
        <v>0</v>
      </c>
      <c r="D72" s="11">
        <f>VLOOKUP('Start up budget'!$B$9,'Annual Reporting'!C88:AD88,2,FALSE)</f>
        <v>0</v>
      </c>
      <c r="E72" s="11">
        <f>VLOOKUP('Start up budget'!$B$10,'Annual Reporting'!C88:AD88,2,FALSE)</f>
        <v>0</v>
      </c>
      <c r="F72" s="163">
        <f>VLOOKUP('Start up budget'!$B$11,'Annual Reporting'!C88:AD88,2,FALSE)</f>
        <v>0</v>
      </c>
      <c r="G72" s="162">
        <f>VLOOKUP('Start up budget'!$B$6,'Annual Reporting'!C88:AD88,3,FALSE)</f>
        <v>0</v>
      </c>
      <c r="H72" s="11">
        <f>VLOOKUP('Start up budget'!$B$7,'Annual Reporting'!C88:AD88,3,FALSE)</f>
        <v>0</v>
      </c>
      <c r="I72" s="11">
        <f>VLOOKUP('Start up budget'!$B$8,'Annual Reporting'!C88:AD88,3,FALSE)</f>
        <v>0</v>
      </c>
      <c r="J72" s="11">
        <f>VLOOKUP('Start up budget'!$B$9,'Annual Reporting'!C88:AD88,3,FALSE)</f>
        <v>0</v>
      </c>
      <c r="K72" s="11">
        <f>VLOOKUP('Start up budget'!$B$10,'Annual Reporting'!C88:AD88,3,FALSE)</f>
        <v>0</v>
      </c>
      <c r="L72" s="163">
        <f>VLOOKUP('Start up budget'!$B$11,'Annual Reporting'!C88:AD88,3,FALSE)</f>
        <v>0</v>
      </c>
      <c r="M72" s="162">
        <f>VLOOKUP('Start up budget'!$B$6,'Annual Reporting'!C88:AD88,6,FALSE)</f>
        <v>0</v>
      </c>
      <c r="N72" s="11">
        <f>VLOOKUP('Start up budget'!$B$7,'Annual Reporting'!C88:AD88,6,FALSE)</f>
        <v>0</v>
      </c>
      <c r="O72" s="11">
        <f>VLOOKUP('Start up budget'!$B$8,'Annual Reporting'!C88:AD88,6,FALSE)</f>
        <v>0</v>
      </c>
      <c r="P72" s="11">
        <f>VLOOKUP('Start up budget'!$B$9,'Annual Reporting'!C88:AD88,6,FALSE)</f>
        <v>0</v>
      </c>
      <c r="Q72" s="11">
        <f>VLOOKUP('Start up budget'!$B$10,'Annual Reporting'!C88:AD88,6,FALSE)</f>
        <v>0</v>
      </c>
      <c r="R72" s="163">
        <f>VLOOKUP('Start up budget'!$B$11,'Annual Reporting'!C88:AD88,6,FALSE)</f>
        <v>0</v>
      </c>
      <c r="S72" s="162">
        <f>VLOOKUP('Start up budget'!$B$6,'Annual Reporting'!C88:AD88,7,FALSE)</f>
        <v>0</v>
      </c>
      <c r="T72" s="11">
        <f>VLOOKUP('Start up budget'!$B$7,'Annual Reporting'!C88:AD88,7,FALSE)</f>
        <v>0</v>
      </c>
      <c r="U72" s="11">
        <f>VLOOKUP('Start up budget'!$B$8,'Annual Reporting'!C88:AD88,7,FALSE)</f>
        <v>0</v>
      </c>
      <c r="V72" s="11">
        <f>VLOOKUP('Start up budget'!$B$9,'Annual Reporting'!C88:AD88,7,FALSE)</f>
        <v>0</v>
      </c>
      <c r="W72" s="11">
        <f>VLOOKUP('Start up budget'!$B$10,'Annual Reporting'!C88:AD88,7,FALSE)</f>
        <v>0</v>
      </c>
      <c r="X72" s="163">
        <f>VLOOKUP('Start up budget'!$B$11,'Annual Reporting'!C88:AD88,7,FALSE)</f>
        <v>0</v>
      </c>
      <c r="Y72" s="162">
        <f>VLOOKUP('Start up budget'!$B$6,'Annual Reporting'!C88:AD88,8,FALSE)</f>
        <v>0</v>
      </c>
      <c r="Z72" s="11">
        <f>VLOOKUP('Start up budget'!$B$7,'Annual Reporting'!C88:AD88,8,FALSE)</f>
        <v>0</v>
      </c>
      <c r="AA72" s="11">
        <f>VLOOKUP('Start up budget'!$B$8,'Annual Reporting'!C88:AD88,8,FALSE)</f>
        <v>0</v>
      </c>
      <c r="AB72" s="11">
        <f>VLOOKUP('Start up budget'!$B$9,'Annual Reporting'!C88:AD88,8,FALSE)</f>
        <v>0</v>
      </c>
      <c r="AC72" s="11">
        <f>VLOOKUP('Start up budget'!$B$10,'Annual Reporting'!C88:AD88,8,FALSE)</f>
        <v>0</v>
      </c>
      <c r="AD72" s="163">
        <f>VLOOKUP('Start up budget'!$B$11,'Annual Reporting'!C88:AD88,8,FALSE)</f>
        <v>0</v>
      </c>
      <c r="AE72" s="162">
        <f>VLOOKUP('Start up budget'!$B$6,'Annual Reporting'!C88:AD88,11,FALSE)</f>
        <v>0</v>
      </c>
      <c r="AF72" s="11">
        <f>VLOOKUP('Start up budget'!$B$7,'Annual Reporting'!C88:AD88,11,FALSE)</f>
        <v>0</v>
      </c>
      <c r="AG72" s="11">
        <f>VLOOKUP('Start up budget'!$B$8,'Annual Reporting'!C88:AD88,11,FALSE)</f>
        <v>0</v>
      </c>
      <c r="AH72" s="11">
        <f>VLOOKUP('Start up budget'!$B$9,'Annual Reporting'!C88:AD88,11,FALSE)</f>
        <v>0</v>
      </c>
      <c r="AI72" s="11">
        <f>VLOOKUP('Start up budget'!$B$10,'Annual Reporting'!C88:AD88,11,FALSE)</f>
        <v>0</v>
      </c>
      <c r="AJ72" s="163">
        <f>VLOOKUP('Start up budget'!$B$11,'Annual Reporting'!C88:AD88,11,FALSE)</f>
        <v>0</v>
      </c>
      <c r="AK72" s="162">
        <f>VLOOKUP('Start up budget'!$B$6,'Annual Reporting'!C88:AD88,12,FALSE)</f>
        <v>0</v>
      </c>
      <c r="AL72" s="11">
        <f>VLOOKUP('Start up budget'!$B$7,'Annual Reporting'!C88:AD88,12,FALSE)</f>
        <v>0</v>
      </c>
      <c r="AM72" s="11">
        <f>VLOOKUP('Start up budget'!$B$8,'Annual Reporting'!C88:AD88,12,FALSE)</f>
        <v>0</v>
      </c>
      <c r="AN72" s="11">
        <f>VLOOKUP('Start up budget'!$B$9,'Annual Reporting'!C88:AD88,12,FALSE)</f>
        <v>0</v>
      </c>
      <c r="AO72" s="11">
        <f>VLOOKUP('Start up budget'!$B$10,'Annual Reporting'!C88:AD88,12,FALSE)</f>
        <v>0</v>
      </c>
      <c r="AP72" s="163">
        <f>VLOOKUP('Start up budget'!$B$11,'Annual Reporting'!C88:AD88,12,FALSE)</f>
        <v>0</v>
      </c>
      <c r="AQ72" s="162">
        <f>VLOOKUP('Start up budget'!$B$6,'Annual Reporting'!C88:AD88,13,FALSE)</f>
        <v>0</v>
      </c>
      <c r="AR72" s="11">
        <f>VLOOKUP('Start up budget'!$B$7,'Annual Reporting'!C88:AD88,13,FALSE)</f>
        <v>0</v>
      </c>
      <c r="AS72" s="11">
        <f>VLOOKUP('Start up budget'!$B$8,'Annual Reporting'!C88:AD88,13,FALSE)</f>
        <v>0</v>
      </c>
      <c r="AT72" s="11">
        <f>VLOOKUP('Start up budget'!$B$9,'Annual Reporting'!C88:AD88,13,FALSE)</f>
        <v>0</v>
      </c>
      <c r="AU72" s="11">
        <f>VLOOKUP('Start up budget'!$B$10,'Annual Reporting'!C88:AD88,13,FALSE)</f>
        <v>0</v>
      </c>
      <c r="AV72" s="163">
        <f>VLOOKUP('Start up budget'!$B$11,'Annual Reporting'!C88:AD88,13,FALSE)</f>
        <v>0</v>
      </c>
      <c r="AW72" s="162">
        <f>VLOOKUP('Start up budget'!$B$6,'Annual Reporting'!C88:AD88,16,FALSE)</f>
        <v>0</v>
      </c>
      <c r="AX72" s="11">
        <f>VLOOKUP('Start up budget'!$B$7,'Annual Reporting'!C88:AD88,16,FALSE)</f>
        <v>0</v>
      </c>
      <c r="AY72" s="11">
        <f>VLOOKUP('Start up budget'!$B$8,'Annual Reporting'!C88:AD88,16,FALSE)</f>
        <v>0</v>
      </c>
      <c r="AZ72" s="11">
        <f>VLOOKUP('Start up budget'!$B$9,'Annual Reporting'!C88:AD88,16,FALSE)</f>
        <v>0</v>
      </c>
      <c r="BA72" s="11">
        <f>VLOOKUP('Start up budget'!$B$10,'Annual Reporting'!C88:AD88,16,FALSE)</f>
        <v>0</v>
      </c>
      <c r="BB72" s="163">
        <f>VLOOKUP('Start up budget'!$B$11,'Annual Reporting'!C88:AD88,16,FALSE)</f>
        <v>0</v>
      </c>
      <c r="BC72" s="162">
        <f>VLOOKUP('Start up budget'!$B$6,'Annual Reporting'!C88:AD88,17,FALSE)</f>
        <v>0</v>
      </c>
      <c r="BD72" s="11">
        <f>VLOOKUP('Start up budget'!$B$7,'Annual Reporting'!C88:AD88,17,FALSE)</f>
        <v>0</v>
      </c>
      <c r="BE72" s="11">
        <f>VLOOKUP('Start up budget'!$B$8,'Annual Reporting'!C88:AD88,17,FALSE)</f>
        <v>0</v>
      </c>
      <c r="BF72" s="11">
        <f>VLOOKUP('Start up budget'!$B$9,'Annual Reporting'!C88:AD88,17,FALSE)</f>
        <v>0</v>
      </c>
      <c r="BG72" s="11">
        <f>VLOOKUP('Start up budget'!$B$10,'Annual Reporting'!C88:AD88,17,FALSE)</f>
        <v>0</v>
      </c>
      <c r="BH72" s="163">
        <f>VLOOKUP('Start up budget'!$B$11,'Annual Reporting'!C88:AD88,17,FALSE)</f>
        <v>0</v>
      </c>
      <c r="BI72" s="162">
        <f>VLOOKUP('Start up budget'!$B$6,'Annual Reporting'!C88:AD88,18,FALSE)</f>
        <v>0</v>
      </c>
      <c r="BJ72" s="11">
        <f>VLOOKUP('Start up budget'!$B$7,'Annual Reporting'!C88:AD88,18,FALSE)</f>
        <v>0</v>
      </c>
      <c r="BK72" s="11">
        <f>VLOOKUP('Start up budget'!$B$8,'Annual Reporting'!C88:AD88,18,FALSE)</f>
        <v>0</v>
      </c>
      <c r="BL72" s="11">
        <f>VLOOKUP('Start up budget'!$B$9,'Annual Reporting'!C88:AD88,18,FALSE)</f>
        <v>0</v>
      </c>
      <c r="BM72" s="11">
        <f>VLOOKUP('Start up budget'!$B$10,'Annual Reporting'!C88:AD88,18,FALSE)</f>
        <v>0</v>
      </c>
      <c r="BN72" s="163">
        <f>VLOOKUP('Start up budget'!$B$11,'Annual Reporting'!C88:AD88,18,FALSE)</f>
        <v>0</v>
      </c>
      <c r="BO72" s="162">
        <f>VLOOKUP('Start up budget'!$B$6,'Annual Reporting'!C88:AD88,21,FALSE)</f>
        <v>0</v>
      </c>
      <c r="BP72" s="11">
        <f>VLOOKUP('Start up budget'!$B$7,'Annual Reporting'!C88:AD88,21,FALSE)</f>
        <v>0</v>
      </c>
      <c r="BQ72" s="11">
        <f>VLOOKUP('Start up budget'!$B$8,'Annual Reporting'!C88:AD88,21,FALSE)</f>
        <v>0</v>
      </c>
      <c r="BR72" s="11">
        <f>VLOOKUP('Start up budget'!$B$9,'Annual Reporting'!C88:AD88,21,FALSE)</f>
        <v>0</v>
      </c>
      <c r="BS72" s="11">
        <f>VLOOKUP('Start up budget'!$B$10,'Annual Reporting'!C88:AD88,21,FALSE)</f>
        <v>0</v>
      </c>
      <c r="BT72" s="163">
        <f>VLOOKUP('Start up budget'!$B$11,'Annual Reporting'!C88:AD88,21,FALSE)</f>
        <v>0</v>
      </c>
      <c r="BU72" s="162">
        <f>VLOOKUP('Start up budget'!$B$6,'Annual Reporting'!C88:AD88,22,FALSE)</f>
        <v>0</v>
      </c>
      <c r="BV72" s="11">
        <f>VLOOKUP('Start up budget'!$B$7,'Annual Reporting'!C88:AD88,22,FALSE)</f>
        <v>0</v>
      </c>
      <c r="BW72" s="11">
        <f>VLOOKUP('Start up budget'!$B$8,'Annual Reporting'!C88:AD88,22,FALSE)</f>
        <v>0</v>
      </c>
      <c r="BX72" s="11">
        <f>VLOOKUP('Start up budget'!$B$9,'Annual Reporting'!C88:AD88,22,FALSE)</f>
        <v>0</v>
      </c>
      <c r="BY72" s="11">
        <f>VLOOKUP('Start up budget'!$B$10,'Annual Reporting'!C88:AD88,22,FALSE)</f>
        <v>0</v>
      </c>
      <c r="BZ72" s="163">
        <f>VLOOKUP('Start up budget'!$B$11,'Annual Reporting'!C88:AD88,22,FALSE)</f>
        <v>0</v>
      </c>
      <c r="CA72" s="11">
        <f>VLOOKUP('Start up budget'!$B$6,'Annual Reporting'!C88:AD88,23,FALSE)</f>
        <v>0</v>
      </c>
      <c r="CB72" s="11">
        <f>VLOOKUP('Start up budget'!$B$7,'Annual Reporting'!C88:AD88,23,FALSE)</f>
        <v>0</v>
      </c>
      <c r="CC72" s="11">
        <f>VLOOKUP('Start up budget'!$B$8,'Annual Reporting'!C88:AD88,23,FALSE)</f>
        <v>0</v>
      </c>
      <c r="CD72" s="11">
        <f>VLOOKUP('Start up budget'!$B$9,'Annual Reporting'!C88:AD88,23,FALSE)</f>
        <v>0</v>
      </c>
      <c r="CE72" s="11">
        <f>VLOOKUP('Start up budget'!$B$10,'Annual Reporting'!C88:AD88,23,FALSE)</f>
        <v>0</v>
      </c>
      <c r="CF72" s="163">
        <f>VLOOKUP('Start up budget'!$B$11,'Annual Reporting'!C88:AD88,23,FALSE)</f>
        <v>0</v>
      </c>
    </row>
    <row r="73" spans="1:84" x14ac:dyDescent="0.35">
      <c r="A73" s="162">
        <f>VLOOKUP('Start up budget'!$B$6,'Annual Reporting'!C89:AD89,2,FALSE)</f>
        <v>0</v>
      </c>
      <c r="B73" s="11">
        <f>VLOOKUP('Start up budget'!$B$7,'Annual Reporting'!C89:AD89,2,FALSE)</f>
        <v>0</v>
      </c>
      <c r="C73" s="11">
        <f>VLOOKUP('Start up budget'!$B$8,'Annual Reporting'!C89:AD89,2,FALSE)</f>
        <v>0</v>
      </c>
      <c r="D73" s="11">
        <f>VLOOKUP('Start up budget'!$B$9,'Annual Reporting'!C89:AD89,2,FALSE)</f>
        <v>0</v>
      </c>
      <c r="E73" s="11">
        <f>VLOOKUP('Start up budget'!$B$10,'Annual Reporting'!C89:AD89,2,FALSE)</f>
        <v>0</v>
      </c>
      <c r="F73" s="163">
        <f>VLOOKUP('Start up budget'!$B$11,'Annual Reporting'!C89:AD89,2,FALSE)</f>
        <v>0</v>
      </c>
      <c r="G73" s="162">
        <f>VLOOKUP('Start up budget'!$B$6,'Annual Reporting'!C89:AD89,3,FALSE)</f>
        <v>0</v>
      </c>
      <c r="H73" s="11">
        <f>VLOOKUP('Start up budget'!$B$7,'Annual Reporting'!C89:AD89,3,FALSE)</f>
        <v>0</v>
      </c>
      <c r="I73" s="11">
        <f>VLOOKUP('Start up budget'!$B$8,'Annual Reporting'!C89:AD89,3,FALSE)</f>
        <v>0</v>
      </c>
      <c r="J73" s="11">
        <f>VLOOKUP('Start up budget'!$B$9,'Annual Reporting'!C89:AD89,3,FALSE)</f>
        <v>0</v>
      </c>
      <c r="K73" s="11">
        <f>VLOOKUP('Start up budget'!$B$10,'Annual Reporting'!C89:AD89,3,FALSE)</f>
        <v>0</v>
      </c>
      <c r="L73" s="163">
        <f>VLOOKUP('Start up budget'!$B$11,'Annual Reporting'!C89:AD89,3,FALSE)</f>
        <v>0</v>
      </c>
      <c r="M73" s="162">
        <f>VLOOKUP('Start up budget'!$B$6,'Annual Reporting'!C89:AD89,6,FALSE)</f>
        <v>0</v>
      </c>
      <c r="N73" s="11">
        <f>VLOOKUP('Start up budget'!$B$7,'Annual Reporting'!C89:AD89,6,FALSE)</f>
        <v>0</v>
      </c>
      <c r="O73" s="11">
        <f>VLOOKUP('Start up budget'!$B$8,'Annual Reporting'!C89:AD89,6,FALSE)</f>
        <v>0</v>
      </c>
      <c r="P73" s="11">
        <f>VLOOKUP('Start up budget'!$B$9,'Annual Reporting'!C89:AD89,6,FALSE)</f>
        <v>0</v>
      </c>
      <c r="Q73" s="11">
        <f>VLOOKUP('Start up budget'!$B$10,'Annual Reporting'!C89:AD89,6,FALSE)</f>
        <v>0</v>
      </c>
      <c r="R73" s="163">
        <f>VLOOKUP('Start up budget'!$B$11,'Annual Reporting'!C89:AD89,6,FALSE)</f>
        <v>0</v>
      </c>
      <c r="S73" s="162">
        <f>VLOOKUP('Start up budget'!$B$6,'Annual Reporting'!C89:AD89,7,FALSE)</f>
        <v>0</v>
      </c>
      <c r="T73" s="11">
        <f>VLOOKUP('Start up budget'!$B$7,'Annual Reporting'!C89:AD89,7,FALSE)</f>
        <v>0</v>
      </c>
      <c r="U73" s="11">
        <f>VLOOKUP('Start up budget'!$B$8,'Annual Reporting'!C89:AD89,7,FALSE)</f>
        <v>0</v>
      </c>
      <c r="V73" s="11">
        <f>VLOOKUP('Start up budget'!$B$9,'Annual Reporting'!C89:AD89,7,FALSE)</f>
        <v>0</v>
      </c>
      <c r="W73" s="11">
        <f>VLOOKUP('Start up budget'!$B$10,'Annual Reporting'!C89:AD89,7,FALSE)</f>
        <v>0</v>
      </c>
      <c r="X73" s="163">
        <f>VLOOKUP('Start up budget'!$B$11,'Annual Reporting'!C89:AD89,7,FALSE)</f>
        <v>0</v>
      </c>
      <c r="Y73" s="162">
        <f>VLOOKUP('Start up budget'!$B$6,'Annual Reporting'!C89:AD89,8,FALSE)</f>
        <v>0</v>
      </c>
      <c r="Z73" s="11">
        <f>VLOOKUP('Start up budget'!$B$7,'Annual Reporting'!C89:AD89,8,FALSE)</f>
        <v>0</v>
      </c>
      <c r="AA73" s="11">
        <f>VLOOKUP('Start up budget'!$B$8,'Annual Reporting'!C89:AD89,8,FALSE)</f>
        <v>0</v>
      </c>
      <c r="AB73" s="11">
        <f>VLOOKUP('Start up budget'!$B$9,'Annual Reporting'!C89:AD89,8,FALSE)</f>
        <v>0</v>
      </c>
      <c r="AC73" s="11">
        <f>VLOOKUP('Start up budget'!$B$10,'Annual Reporting'!C89:AD89,8,FALSE)</f>
        <v>0</v>
      </c>
      <c r="AD73" s="163">
        <f>VLOOKUP('Start up budget'!$B$11,'Annual Reporting'!C89:AD89,8,FALSE)</f>
        <v>0</v>
      </c>
      <c r="AE73" s="162">
        <f>VLOOKUP('Start up budget'!$B$6,'Annual Reporting'!C89:AD89,11,FALSE)</f>
        <v>0</v>
      </c>
      <c r="AF73" s="11">
        <f>VLOOKUP('Start up budget'!$B$7,'Annual Reporting'!C89:AD89,11,FALSE)</f>
        <v>0</v>
      </c>
      <c r="AG73" s="11">
        <f>VLOOKUP('Start up budget'!$B$8,'Annual Reporting'!C89:AD89,11,FALSE)</f>
        <v>0</v>
      </c>
      <c r="AH73" s="11">
        <f>VLOOKUP('Start up budget'!$B$9,'Annual Reporting'!C89:AD89,11,FALSE)</f>
        <v>0</v>
      </c>
      <c r="AI73" s="11">
        <f>VLOOKUP('Start up budget'!$B$10,'Annual Reporting'!C89:AD89,11,FALSE)</f>
        <v>0</v>
      </c>
      <c r="AJ73" s="163">
        <f>VLOOKUP('Start up budget'!$B$11,'Annual Reporting'!C89:AD89,11,FALSE)</f>
        <v>0</v>
      </c>
      <c r="AK73" s="162">
        <f>VLOOKUP('Start up budget'!$B$6,'Annual Reporting'!C89:AD89,12,FALSE)</f>
        <v>0</v>
      </c>
      <c r="AL73" s="11">
        <f>VLOOKUP('Start up budget'!$B$7,'Annual Reporting'!C89:AD89,12,FALSE)</f>
        <v>0</v>
      </c>
      <c r="AM73" s="11">
        <f>VLOOKUP('Start up budget'!$B$8,'Annual Reporting'!C89:AD89,12,FALSE)</f>
        <v>0</v>
      </c>
      <c r="AN73" s="11">
        <f>VLOOKUP('Start up budget'!$B$9,'Annual Reporting'!C89:AD89,12,FALSE)</f>
        <v>0</v>
      </c>
      <c r="AO73" s="11">
        <f>VLOOKUP('Start up budget'!$B$10,'Annual Reporting'!C89:AD89,12,FALSE)</f>
        <v>0</v>
      </c>
      <c r="AP73" s="163">
        <f>VLOOKUP('Start up budget'!$B$11,'Annual Reporting'!C89:AD89,12,FALSE)</f>
        <v>0</v>
      </c>
      <c r="AQ73" s="162">
        <f>VLOOKUP('Start up budget'!$B$6,'Annual Reporting'!C89:AD89,13,FALSE)</f>
        <v>0</v>
      </c>
      <c r="AR73" s="11">
        <f>VLOOKUP('Start up budget'!$B$7,'Annual Reporting'!C89:AD89,13,FALSE)</f>
        <v>0</v>
      </c>
      <c r="AS73" s="11">
        <f>VLOOKUP('Start up budget'!$B$8,'Annual Reporting'!C89:AD89,13,FALSE)</f>
        <v>0</v>
      </c>
      <c r="AT73" s="11">
        <f>VLOOKUP('Start up budget'!$B$9,'Annual Reporting'!C89:AD89,13,FALSE)</f>
        <v>0</v>
      </c>
      <c r="AU73" s="11">
        <f>VLOOKUP('Start up budget'!$B$10,'Annual Reporting'!C89:AD89,13,FALSE)</f>
        <v>0</v>
      </c>
      <c r="AV73" s="163">
        <f>VLOOKUP('Start up budget'!$B$11,'Annual Reporting'!C89:AD89,13,FALSE)</f>
        <v>0</v>
      </c>
      <c r="AW73" s="162">
        <f>VLOOKUP('Start up budget'!$B$6,'Annual Reporting'!C89:AD89,16,FALSE)</f>
        <v>0</v>
      </c>
      <c r="AX73" s="11">
        <f>VLOOKUP('Start up budget'!$B$7,'Annual Reporting'!C89:AD89,16,FALSE)</f>
        <v>0</v>
      </c>
      <c r="AY73" s="11">
        <f>VLOOKUP('Start up budget'!$B$8,'Annual Reporting'!C89:AD89,16,FALSE)</f>
        <v>0</v>
      </c>
      <c r="AZ73" s="11">
        <f>VLOOKUP('Start up budget'!$B$9,'Annual Reporting'!C89:AD89,16,FALSE)</f>
        <v>0</v>
      </c>
      <c r="BA73" s="11">
        <f>VLOOKUP('Start up budget'!$B$10,'Annual Reporting'!C89:AD89,16,FALSE)</f>
        <v>0</v>
      </c>
      <c r="BB73" s="163">
        <f>VLOOKUP('Start up budget'!$B$11,'Annual Reporting'!C89:AD89,16,FALSE)</f>
        <v>0</v>
      </c>
      <c r="BC73" s="162">
        <f>VLOOKUP('Start up budget'!$B$6,'Annual Reporting'!C89:AD89,17,FALSE)</f>
        <v>0</v>
      </c>
      <c r="BD73" s="11">
        <f>VLOOKUP('Start up budget'!$B$7,'Annual Reporting'!C89:AD89,17,FALSE)</f>
        <v>0</v>
      </c>
      <c r="BE73" s="11">
        <f>VLOOKUP('Start up budget'!$B$8,'Annual Reporting'!C89:AD89,17,FALSE)</f>
        <v>0</v>
      </c>
      <c r="BF73" s="11">
        <f>VLOOKUP('Start up budget'!$B$9,'Annual Reporting'!C89:AD89,17,FALSE)</f>
        <v>0</v>
      </c>
      <c r="BG73" s="11">
        <f>VLOOKUP('Start up budget'!$B$10,'Annual Reporting'!C89:AD89,17,FALSE)</f>
        <v>0</v>
      </c>
      <c r="BH73" s="163">
        <f>VLOOKUP('Start up budget'!$B$11,'Annual Reporting'!C89:AD89,17,FALSE)</f>
        <v>0</v>
      </c>
      <c r="BI73" s="162">
        <f>VLOOKUP('Start up budget'!$B$6,'Annual Reporting'!C89:AD89,18,FALSE)</f>
        <v>0</v>
      </c>
      <c r="BJ73" s="11">
        <f>VLOOKUP('Start up budget'!$B$7,'Annual Reporting'!C89:AD89,18,FALSE)</f>
        <v>0</v>
      </c>
      <c r="BK73" s="11">
        <f>VLOOKUP('Start up budget'!$B$8,'Annual Reporting'!C89:AD89,18,FALSE)</f>
        <v>0</v>
      </c>
      <c r="BL73" s="11">
        <f>VLOOKUP('Start up budget'!$B$9,'Annual Reporting'!C89:AD89,18,FALSE)</f>
        <v>0</v>
      </c>
      <c r="BM73" s="11">
        <f>VLOOKUP('Start up budget'!$B$10,'Annual Reporting'!C89:AD89,18,FALSE)</f>
        <v>0</v>
      </c>
      <c r="BN73" s="163">
        <f>VLOOKUP('Start up budget'!$B$11,'Annual Reporting'!C89:AD89,18,FALSE)</f>
        <v>0</v>
      </c>
      <c r="BO73" s="162">
        <f>VLOOKUP('Start up budget'!$B$6,'Annual Reporting'!C89:AD89,21,FALSE)</f>
        <v>0</v>
      </c>
      <c r="BP73" s="11">
        <f>VLOOKUP('Start up budget'!$B$7,'Annual Reporting'!C89:AD89,21,FALSE)</f>
        <v>0</v>
      </c>
      <c r="BQ73" s="11">
        <f>VLOOKUP('Start up budget'!$B$8,'Annual Reporting'!C89:AD89,21,FALSE)</f>
        <v>0</v>
      </c>
      <c r="BR73" s="11">
        <f>VLOOKUP('Start up budget'!$B$9,'Annual Reporting'!C89:AD89,21,FALSE)</f>
        <v>0</v>
      </c>
      <c r="BS73" s="11">
        <f>VLOOKUP('Start up budget'!$B$10,'Annual Reporting'!C89:AD89,21,FALSE)</f>
        <v>0</v>
      </c>
      <c r="BT73" s="163">
        <f>VLOOKUP('Start up budget'!$B$11,'Annual Reporting'!C89:AD89,21,FALSE)</f>
        <v>0</v>
      </c>
      <c r="BU73" s="162">
        <f>VLOOKUP('Start up budget'!$B$6,'Annual Reporting'!C89:AD89,22,FALSE)</f>
        <v>0</v>
      </c>
      <c r="BV73" s="11">
        <f>VLOOKUP('Start up budget'!$B$7,'Annual Reporting'!C89:AD89,22,FALSE)</f>
        <v>0</v>
      </c>
      <c r="BW73" s="11">
        <f>VLOOKUP('Start up budget'!$B$8,'Annual Reporting'!C89:AD89,22,FALSE)</f>
        <v>0</v>
      </c>
      <c r="BX73" s="11">
        <f>VLOOKUP('Start up budget'!$B$9,'Annual Reporting'!C89:AD89,22,FALSE)</f>
        <v>0</v>
      </c>
      <c r="BY73" s="11">
        <f>VLOOKUP('Start up budget'!$B$10,'Annual Reporting'!C89:AD89,22,FALSE)</f>
        <v>0</v>
      </c>
      <c r="BZ73" s="163">
        <f>VLOOKUP('Start up budget'!$B$11,'Annual Reporting'!C89:AD89,22,FALSE)</f>
        <v>0</v>
      </c>
      <c r="CA73" s="11">
        <f>VLOOKUP('Start up budget'!$B$6,'Annual Reporting'!C89:AD89,23,FALSE)</f>
        <v>0</v>
      </c>
      <c r="CB73" s="11">
        <f>VLOOKUP('Start up budget'!$B$7,'Annual Reporting'!C89:AD89,23,FALSE)</f>
        <v>0</v>
      </c>
      <c r="CC73" s="11">
        <f>VLOOKUP('Start up budget'!$B$8,'Annual Reporting'!C89:AD89,23,FALSE)</f>
        <v>0</v>
      </c>
      <c r="CD73" s="11">
        <f>VLOOKUP('Start up budget'!$B$9,'Annual Reporting'!C89:AD89,23,FALSE)</f>
        <v>0</v>
      </c>
      <c r="CE73" s="11">
        <f>VLOOKUP('Start up budget'!$B$10,'Annual Reporting'!C89:AD89,23,FALSE)</f>
        <v>0</v>
      </c>
      <c r="CF73" s="163">
        <f>VLOOKUP('Start up budget'!$B$11,'Annual Reporting'!C89:AD89,23,FALSE)</f>
        <v>0</v>
      </c>
    </row>
    <row r="74" spans="1:84" x14ac:dyDescent="0.35">
      <c r="A74" s="162">
        <f>VLOOKUP('Start up budget'!$B$6,'Annual Reporting'!C90:AD90,2,FALSE)</f>
        <v>0</v>
      </c>
      <c r="B74" s="11">
        <f>VLOOKUP('Start up budget'!$B$7,'Annual Reporting'!C90:AD90,2,FALSE)</f>
        <v>0</v>
      </c>
      <c r="C74" s="11">
        <f>VLOOKUP('Start up budget'!$B$8,'Annual Reporting'!C90:AD90,2,FALSE)</f>
        <v>0</v>
      </c>
      <c r="D74" s="11">
        <f>VLOOKUP('Start up budget'!$B$9,'Annual Reporting'!C90:AD90,2,FALSE)</f>
        <v>0</v>
      </c>
      <c r="E74" s="11">
        <f>VLOOKUP('Start up budget'!$B$10,'Annual Reporting'!C90:AD90,2,FALSE)</f>
        <v>0</v>
      </c>
      <c r="F74" s="163">
        <f>VLOOKUP('Start up budget'!$B$11,'Annual Reporting'!C90:AD90,2,FALSE)</f>
        <v>0</v>
      </c>
      <c r="G74" s="162">
        <f>VLOOKUP('Start up budget'!$B$6,'Annual Reporting'!C90:AD90,3,FALSE)</f>
        <v>0</v>
      </c>
      <c r="H74" s="11">
        <f>VLOOKUP('Start up budget'!$B$7,'Annual Reporting'!C90:AD90,3,FALSE)</f>
        <v>0</v>
      </c>
      <c r="I74" s="11">
        <f>VLOOKUP('Start up budget'!$B$8,'Annual Reporting'!C90:AD90,3,FALSE)</f>
        <v>0</v>
      </c>
      <c r="J74" s="11">
        <f>VLOOKUP('Start up budget'!$B$9,'Annual Reporting'!C90:AD90,3,FALSE)</f>
        <v>0</v>
      </c>
      <c r="K74" s="11">
        <f>VLOOKUP('Start up budget'!$B$10,'Annual Reporting'!C90:AD90,3,FALSE)</f>
        <v>0</v>
      </c>
      <c r="L74" s="163">
        <f>VLOOKUP('Start up budget'!$B$11,'Annual Reporting'!C90:AD90,3,FALSE)</f>
        <v>0</v>
      </c>
      <c r="M74" s="162">
        <f>VLOOKUP('Start up budget'!$B$6,'Annual Reporting'!C90:AD90,6,FALSE)</f>
        <v>0</v>
      </c>
      <c r="N74" s="11">
        <f>VLOOKUP('Start up budget'!$B$7,'Annual Reporting'!C90:AD90,6,FALSE)</f>
        <v>0</v>
      </c>
      <c r="O74" s="11">
        <f>VLOOKUP('Start up budget'!$B$8,'Annual Reporting'!C90:AD90,6,FALSE)</f>
        <v>0</v>
      </c>
      <c r="P74" s="11">
        <f>VLOOKUP('Start up budget'!$B$9,'Annual Reporting'!C90:AD90,6,FALSE)</f>
        <v>0</v>
      </c>
      <c r="Q74" s="11">
        <f>VLOOKUP('Start up budget'!$B$10,'Annual Reporting'!C90:AD90,6,FALSE)</f>
        <v>0</v>
      </c>
      <c r="R74" s="163">
        <f>VLOOKUP('Start up budget'!$B$11,'Annual Reporting'!C90:AD90,6,FALSE)</f>
        <v>0</v>
      </c>
      <c r="S74" s="162">
        <f>VLOOKUP('Start up budget'!$B$6,'Annual Reporting'!C90:AD90,7,FALSE)</f>
        <v>0</v>
      </c>
      <c r="T74" s="11">
        <f>VLOOKUP('Start up budget'!$B$7,'Annual Reporting'!C90:AD90,7,FALSE)</f>
        <v>0</v>
      </c>
      <c r="U74" s="11">
        <f>VLOOKUP('Start up budget'!$B$8,'Annual Reporting'!C90:AD90,7,FALSE)</f>
        <v>0</v>
      </c>
      <c r="V74" s="11">
        <f>VLOOKUP('Start up budget'!$B$9,'Annual Reporting'!C90:AD90,7,FALSE)</f>
        <v>0</v>
      </c>
      <c r="W74" s="11">
        <f>VLOOKUP('Start up budget'!$B$10,'Annual Reporting'!C90:AD90,7,FALSE)</f>
        <v>0</v>
      </c>
      <c r="X74" s="163">
        <f>VLOOKUP('Start up budget'!$B$11,'Annual Reporting'!C90:AD90,7,FALSE)</f>
        <v>0</v>
      </c>
      <c r="Y74" s="162">
        <f>VLOOKUP('Start up budget'!$B$6,'Annual Reporting'!C90:AD90,8,FALSE)</f>
        <v>0</v>
      </c>
      <c r="Z74" s="11">
        <f>VLOOKUP('Start up budget'!$B$7,'Annual Reporting'!C90:AD90,8,FALSE)</f>
        <v>0</v>
      </c>
      <c r="AA74" s="11">
        <f>VLOOKUP('Start up budget'!$B$8,'Annual Reporting'!C90:AD90,8,FALSE)</f>
        <v>0</v>
      </c>
      <c r="AB74" s="11">
        <f>VLOOKUP('Start up budget'!$B$9,'Annual Reporting'!C90:AD90,8,FALSE)</f>
        <v>0</v>
      </c>
      <c r="AC74" s="11">
        <f>VLOOKUP('Start up budget'!$B$10,'Annual Reporting'!C90:AD90,8,FALSE)</f>
        <v>0</v>
      </c>
      <c r="AD74" s="163">
        <f>VLOOKUP('Start up budget'!$B$11,'Annual Reporting'!C90:AD90,8,FALSE)</f>
        <v>0</v>
      </c>
      <c r="AE74" s="162">
        <f>VLOOKUP('Start up budget'!$B$6,'Annual Reporting'!C90:AD90,11,FALSE)</f>
        <v>0</v>
      </c>
      <c r="AF74" s="11">
        <f>VLOOKUP('Start up budget'!$B$7,'Annual Reporting'!C90:AD90,11,FALSE)</f>
        <v>0</v>
      </c>
      <c r="AG74" s="11">
        <f>VLOOKUP('Start up budget'!$B$8,'Annual Reporting'!C90:AD90,11,FALSE)</f>
        <v>0</v>
      </c>
      <c r="AH74" s="11">
        <f>VLOOKUP('Start up budget'!$B$9,'Annual Reporting'!C90:AD90,11,FALSE)</f>
        <v>0</v>
      </c>
      <c r="AI74" s="11">
        <f>VLOOKUP('Start up budget'!$B$10,'Annual Reporting'!C90:AD90,11,FALSE)</f>
        <v>0</v>
      </c>
      <c r="AJ74" s="163">
        <f>VLOOKUP('Start up budget'!$B$11,'Annual Reporting'!C90:AD90,11,FALSE)</f>
        <v>0</v>
      </c>
      <c r="AK74" s="162">
        <f>VLOOKUP('Start up budget'!$B$6,'Annual Reporting'!C90:AD90,12,FALSE)</f>
        <v>0</v>
      </c>
      <c r="AL74" s="11">
        <f>VLOOKUP('Start up budget'!$B$7,'Annual Reporting'!C90:AD90,12,FALSE)</f>
        <v>0</v>
      </c>
      <c r="AM74" s="11">
        <f>VLOOKUP('Start up budget'!$B$8,'Annual Reporting'!C90:AD90,12,FALSE)</f>
        <v>0</v>
      </c>
      <c r="AN74" s="11">
        <f>VLOOKUP('Start up budget'!$B$9,'Annual Reporting'!C90:AD90,12,FALSE)</f>
        <v>0</v>
      </c>
      <c r="AO74" s="11">
        <f>VLOOKUP('Start up budget'!$B$10,'Annual Reporting'!C90:AD90,12,FALSE)</f>
        <v>0</v>
      </c>
      <c r="AP74" s="163">
        <f>VLOOKUP('Start up budget'!$B$11,'Annual Reporting'!C90:AD90,12,FALSE)</f>
        <v>0</v>
      </c>
      <c r="AQ74" s="162">
        <f>VLOOKUP('Start up budget'!$B$6,'Annual Reporting'!C90:AD90,13,FALSE)</f>
        <v>0</v>
      </c>
      <c r="AR74" s="11">
        <f>VLOOKUP('Start up budget'!$B$7,'Annual Reporting'!C90:AD90,13,FALSE)</f>
        <v>0</v>
      </c>
      <c r="AS74" s="11">
        <f>VLOOKUP('Start up budget'!$B$8,'Annual Reporting'!C90:AD90,13,FALSE)</f>
        <v>0</v>
      </c>
      <c r="AT74" s="11">
        <f>VLOOKUP('Start up budget'!$B$9,'Annual Reporting'!C90:AD90,13,FALSE)</f>
        <v>0</v>
      </c>
      <c r="AU74" s="11">
        <f>VLOOKUP('Start up budget'!$B$10,'Annual Reporting'!C90:AD90,13,FALSE)</f>
        <v>0</v>
      </c>
      <c r="AV74" s="163">
        <f>VLOOKUP('Start up budget'!$B$11,'Annual Reporting'!C90:AD90,13,FALSE)</f>
        <v>0</v>
      </c>
      <c r="AW74" s="162">
        <f>VLOOKUP('Start up budget'!$B$6,'Annual Reporting'!C90:AD90,16,FALSE)</f>
        <v>0</v>
      </c>
      <c r="AX74" s="11">
        <f>VLOOKUP('Start up budget'!$B$7,'Annual Reporting'!C90:AD90,16,FALSE)</f>
        <v>0</v>
      </c>
      <c r="AY74" s="11">
        <f>VLOOKUP('Start up budget'!$B$8,'Annual Reporting'!C90:AD90,16,FALSE)</f>
        <v>0</v>
      </c>
      <c r="AZ74" s="11">
        <f>VLOOKUP('Start up budget'!$B$9,'Annual Reporting'!C90:AD90,16,FALSE)</f>
        <v>0</v>
      </c>
      <c r="BA74" s="11">
        <f>VLOOKUP('Start up budget'!$B$10,'Annual Reporting'!C90:AD90,16,FALSE)</f>
        <v>0</v>
      </c>
      <c r="BB74" s="163">
        <f>VLOOKUP('Start up budget'!$B$11,'Annual Reporting'!C90:AD90,16,FALSE)</f>
        <v>0</v>
      </c>
      <c r="BC74" s="162">
        <f>VLOOKUP('Start up budget'!$B$6,'Annual Reporting'!C90:AD90,17,FALSE)</f>
        <v>0</v>
      </c>
      <c r="BD74" s="11">
        <f>VLOOKUP('Start up budget'!$B$7,'Annual Reporting'!C90:AD90,17,FALSE)</f>
        <v>0</v>
      </c>
      <c r="BE74" s="11">
        <f>VLOOKUP('Start up budget'!$B$8,'Annual Reporting'!C90:AD90,17,FALSE)</f>
        <v>0</v>
      </c>
      <c r="BF74" s="11">
        <f>VLOOKUP('Start up budget'!$B$9,'Annual Reporting'!C90:AD90,17,FALSE)</f>
        <v>0</v>
      </c>
      <c r="BG74" s="11">
        <f>VLOOKUP('Start up budget'!$B$10,'Annual Reporting'!C90:AD90,17,FALSE)</f>
        <v>0</v>
      </c>
      <c r="BH74" s="163">
        <f>VLOOKUP('Start up budget'!$B$11,'Annual Reporting'!C90:AD90,17,FALSE)</f>
        <v>0</v>
      </c>
      <c r="BI74" s="162">
        <f>VLOOKUP('Start up budget'!$B$6,'Annual Reporting'!C90:AD90,18,FALSE)</f>
        <v>0</v>
      </c>
      <c r="BJ74" s="11">
        <f>VLOOKUP('Start up budget'!$B$7,'Annual Reporting'!C90:AD90,18,FALSE)</f>
        <v>0</v>
      </c>
      <c r="BK74" s="11">
        <f>VLOOKUP('Start up budget'!$B$8,'Annual Reporting'!C90:AD90,18,FALSE)</f>
        <v>0</v>
      </c>
      <c r="BL74" s="11">
        <f>VLOOKUP('Start up budget'!$B$9,'Annual Reporting'!C90:AD90,18,FALSE)</f>
        <v>0</v>
      </c>
      <c r="BM74" s="11">
        <f>VLOOKUP('Start up budget'!$B$10,'Annual Reporting'!C90:AD90,18,FALSE)</f>
        <v>0</v>
      </c>
      <c r="BN74" s="163">
        <f>VLOOKUP('Start up budget'!$B$11,'Annual Reporting'!C90:AD90,18,FALSE)</f>
        <v>0</v>
      </c>
      <c r="BO74" s="162">
        <f>VLOOKUP('Start up budget'!$B$6,'Annual Reporting'!C90:AD90,21,FALSE)</f>
        <v>0</v>
      </c>
      <c r="BP74" s="11">
        <f>VLOOKUP('Start up budget'!$B$7,'Annual Reporting'!C90:AD90,21,FALSE)</f>
        <v>0</v>
      </c>
      <c r="BQ74" s="11">
        <f>VLOOKUP('Start up budget'!$B$8,'Annual Reporting'!C90:AD90,21,FALSE)</f>
        <v>0</v>
      </c>
      <c r="BR74" s="11">
        <f>VLOOKUP('Start up budget'!$B$9,'Annual Reporting'!C90:AD90,21,FALSE)</f>
        <v>0</v>
      </c>
      <c r="BS74" s="11">
        <f>VLOOKUP('Start up budget'!$B$10,'Annual Reporting'!C90:AD90,21,FALSE)</f>
        <v>0</v>
      </c>
      <c r="BT74" s="163">
        <f>VLOOKUP('Start up budget'!$B$11,'Annual Reporting'!C90:AD90,21,FALSE)</f>
        <v>0</v>
      </c>
      <c r="BU74" s="162">
        <f>VLOOKUP('Start up budget'!$B$6,'Annual Reporting'!C90:AD90,22,FALSE)</f>
        <v>0</v>
      </c>
      <c r="BV74" s="11">
        <f>VLOOKUP('Start up budget'!$B$7,'Annual Reporting'!C90:AD90,22,FALSE)</f>
        <v>0</v>
      </c>
      <c r="BW74" s="11">
        <f>VLOOKUP('Start up budget'!$B$8,'Annual Reporting'!C90:AD90,22,FALSE)</f>
        <v>0</v>
      </c>
      <c r="BX74" s="11">
        <f>VLOOKUP('Start up budget'!$B$9,'Annual Reporting'!C90:AD90,22,FALSE)</f>
        <v>0</v>
      </c>
      <c r="BY74" s="11">
        <f>VLOOKUP('Start up budget'!$B$10,'Annual Reporting'!C90:AD90,22,FALSE)</f>
        <v>0</v>
      </c>
      <c r="BZ74" s="163">
        <f>VLOOKUP('Start up budget'!$B$11,'Annual Reporting'!C90:AD90,22,FALSE)</f>
        <v>0</v>
      </c>
      <c r="CA74" s="11">
        <f>VLOOKUP('Start up budget'!$B$6,'Annual Reporting'!C90:AD90,23,FALSE)</f>
        <v>0</v>
      </c>
      <c r="CB74" s="11">
        <f>VLOOKUP('Start up budget'!$B$7,'Annual Reporting'!C90:AD90,23,FALSE)</f>
        <v>0</v>
      </c>
      <c r="CC74" s="11">
        <f>VLOOKUP('Start up budget'!$B$8,'Annual Reporting'!C90:AD90,23,FALSE)</f>
        <v>0</v>
      </c>
      <c r="CD74" s="11">
        <f>VLOOKUP('Start up budget'!$B$9,'Annual Reporting'!C90:AD90,23,FALSE)</f>
        <v>0</v>
      </c>
      <c r="CE74" s="11">
        <f>VLOOKUP('Start up budget'!$B$10,'Annual Reporting'!C90:AD90,23,FALSE)</f>
        <v>0</v>
      </c>
      <c r="CF74" s="163">
        <f>VLOOKUP('Start up budget'!$B$11,'Annual Reporting'!C90:AD90,23,FALSE)</f>
        <v>0</v>
      </c>
    </row>
    <row r="75" spans="1:84" x14ac:dyDescent="0.35">
      <c r="A75" s="162">
        <f>VLOOKUP('Start up budget'!$B$6,'Annual Reporting'!C91:AD91,2,FALSE)</f>
        <v>0</v>
      </c>
      <c r="B75" s="11">
        <f>VLOOKUP('Start up budget'!$B$7,'Annual Reporting'!C91:AD91,2,FALSE)</f>
        <v>0</v>
      </c>
      <c r="C75" s="11">
        <f>VLOOKUP('Start up budget'!$B$8,'Annual Reporting'!C91:AD91,2,FALSE)</f>
        <v>0</v>
      </c>
      <c r="D75" s="11">
        <f>VLOOKUP('Start up budget'!$B$9,'Annual Reporting'!C91:AD91,2,FALSE)</f>
        <v>0</v>
      </c>
      <c r="E75" s="11">
        <f>VLOOKUP('Start up budget'!$B$10,'Annual Reporting'!C91:AD91,2,FALSE)</f>
        <v>0</v>
      </c>
      <c r="F75" s="163">
        <f>VLOOKUP('Start up budget'!$B$11,'Annual Reporting'!C91:AD91,2,FALSE)</f>
        <v>0</v>
      </c>
      <c r="G75" s="162">
        <f>VLOOKUP('Start up budget'!$B$6,'Annual Reporting'!C91:AD91,3,FALSE)</f>
        <v>0</v>
      </c>
      <c r="H75" s="11">
        <f>VLOOKUP('Start up budget'!$B$7,'Annual Reporting'!C91:AD91,3,FALSE)</f>
        <v>0</v>
      </c>
      <c r="I75" s="11">
        <f>VLOOKUP('Start up budget'!$B$8,'Annual Reporting'!C91:AD91,3,FALSE)</f>
        <v>0</v>
      </c>
      <c r="J75" s="11">
        <f>VLOOKUP('Start up budget'!$B$9,'Annual Reporting'!C91:AD91,3,FALSE)</f>
        <v>0</v>
      </c>
      <c r="K75" s="11">
        <f>VLOOKUP('Start up budget'!$B$10,'Annual Reporting'!C91:AD91,3,FALSE)</f>
        <v>0</v>
      </c>
      <c r="L75" s="163">
        <f>VLOOKUP('Start up budget'!$B$11,'Annual Reporting'!C91:AD91,3,FALSE)</f>
        <v>0</v>
      </c>
      <c r="M75" s="162">
        <f>VLOOKUP('Start up budget'!$B$6,'Annual Reporting'!C91:AD91,6,FALSE)</f>
        <v>0</v>
      </c>
      <c r="N75" s="11">
        <f>VLOOKUP('Start up budget'!$B$7,'Annual Reporting'!C91:AD91,6,FALSE)</f>
        <v>0</v>
      </c>
      <c r="O75" s="11">
        <f>VLOOKUP('Start up budget'!$B$8,'Annual Reporting'!C91:AD91,6,FALSE)</f>
        <v>0</v>
      </c>
      <c r="P75" s="11">
        <f>VLOOKUP('Start up budget'!$B$9,'Annual Reporting'!C91:AD91,6,FALSE)</f>
        <v>0</v>
      </c>
      <c r="Q75" s="11">
        <f>VLOOKUP('Start up budget'!$B$10,'Annual Reporting'!C91:AD91,6,FALSE)</f>
        <v>0</v>
      </c>
      <c r="R75" s="163">
        <f>VLOOKUP('Start up budget'!$B$11,'Annual Reporting'!C91:AD91,6,FALSE)</f>
        <v>0</v>
      </c>
      <c r="S75" s="162">
        <f>VLOOKUP('Start up budget'!$B$6,'Annual Reporting'!C91:AD91,7,FALSE)</f>
        <v>0</v>
      </c>
      <c r="T75" s="11">
        <f>VLOOKUP('Start up budget'!$B$7,'Annual Reporting'!C91:AD91,7,FALSE)</f>
        <v>0</v>
      </c>
      <c r="U75" s="11">
        <f>VLOOKUP('Start up budget'!$B$8,'Annual Reporting'!C91:AD91,7,FALSE)</f>
        <v>0</v>
      </c>
      <c r="V75" s="11">
        <f>VLOOKUP('Start up budget'!$B$9,'Annual Reporting'!C91:AD91,7,FALSE)</f>
        <v>0</v>
      </c>
      <c r="W75" s="11">
        <f>VLOOKUP('Start up budget'!$B$10,'Annual Reporting'!C91:AD91,7,FALSE)</f>
        <v>0</v>
      </c>
      <c r="X75" s="163">
        <f>VLOOKUP('Start up budget'!$B$11,'Annual Reporting'!C91:AD91,7,FALSE)</f>
        <v>0</v>
      </c>
      <c r="Y75" s="162">
        <f>VLOOKUP('Start up budget'!$B$6,'Annual Reporting'!C91:AD91,8,FALSE)</f>
        <v>0</v>
      </c>
      <c r="Z75" s="11">
        <f>VLOOKUP('Start up budget'!$B$7,'Annual Reporting'!C91:AD91,8,FALSE)</f>
        <v>0</v>
      </c>
      <c r="AA75" s="11">
        <f>VLOOKUP('Start up budget'!$B$8,'Annual Reporting'!C91:AD91,8,FALSE)</f>
        <v>0</v>
      </c>
      <c r="AB75" s="11">
        <f>VLOOKUP('Start up budget'!$B$9,'Annual Reporting'!C91:AD91,8,FALSE)</f>
        <v>0</v>
      </c>
      <c r="AC75" s="11">
        <f>VLOOKUP('Start up budget'!$B$10,'Annual Reporting'!C91:AD91,8,FALSE)</f>
        <v>0</v>
      </c>
      <c r="AD75" s="163">
        <f>VLOOKUP('Start up budget'!$B$11,'Annual Reporting'!C91:AD91,8,FALSE)</f>
        <v>0</v>
      </c>
      <c r="AE75" s="162">
        <f>VLOOKUP('Start up budget'!$B$6,'Annual Reporting'!C91:AD91,11,FALSE)</f>
        <v>0</v>
      </c>
      <c r="AF75" s="11">
        <f>VLOOKUP('Start up budget'!$B$7,'Annual Reporting'!C91:AD91,11,FALSE)</f>
        <v>0</v>
      </c>
      <c r="AG75" s="11">
        <f>VLOOKUP('Start up budget'!$B$8,'Annual Reporting'!C91:AD91,11,FALSE)</f>
        <v>0</v>
      </c>
      <c r="AH75" s="11">
        <f>VLOOKUP('Start up budget'!$B$9,'Annual Reporting'!C91:AD91,11,FALSE)</f>
        <v>0</v>
      </c>
      <c r="AI75" s="11">
        <f>VLOOKUP('Start up budget'!$B$10,'Annual Reporting'!C91:AD91,11,FALSE)</f>
        <v>0</v>
      </c>
      <c r="AJ75" s="163">
        <f>VLOOKUP('Start up budget'!$B$11,'Annual Reporting'!C91:AD91,11,FALSE)</f>
        <v>0</v>
      </c>
      <c r="AK75" s="162">
        <f>VLOOKUP('Start up budget'!$B$6,'Annual Reporting'!C91:AD91,12,FALSE)</f>
        <v>0</v>
      </c>
      <c r="AL75" s="11">
        <f>VLOOKUP('Start up budget'!$B$7,'Annual Reporting'!C91:AD91,12,FALSE)</f>
        <v>0</v>
      </c>
      <c r="AM75" s="11">
        <f>VLOOKUP('Start up budget'!$B$8,'Annual Reporting'!C91:AD91,12,FALSE)</f>
        <v>0</v>
      </c>
      <c r="AN75" s="11">
        <f>VLOOKUP('Start up budget'!$B$9,'Annual Reporting'!C91:AD91,12,FALSE)</f>
        <v>0</v>
      </c>
      <c r="AO75" s="11">
        <f>VLOOKUP('Start up budget'!$B$10,'Annual Reporting'!C91:AD91,12,FALSE)</f>
        <v>0</v>
      </c>
      <c r="AP75" s="163">
        <f>VLOOKUP('Start up budget'!$B$11,'Annual Reporting'!C91:AD91,12,FALSE)</f>
        <v>0</v>
      </c>
      <c r="AQ75" s="162">
        <f>VLOOKUP('Start up budget'!$B$6,'Annual Reporting'!C91:AD91,13,FALSE)</f>
        <v>0</v>
      </c>
      <c r="AR75" s="11">
        <f>VLOOKUP('Start up budget'!$B$7,'Annual Reporting'!C91:AD91,13,FALSE)</f>
        <v>0</v>
      </c>
      <c r="AS75" s="11">
        <f>VLOOKUP('Start up budget'!$B$8,'Annual Reporting'!C91:AD91,13,FALSE)</f>
        <v>0</v>
      </c>
      <c r="AT75" s="11">
        <f>VLOOKUP('Start up budget'!$B$9,'Annual Reporting'!C91:AD91,13,FALSE)</f>
        <v>0</v>
      </c>
      <c r="AU75" s="11">
        <f>VLOOKUP('Start up budget'!$B$10,'Annual Reporting'!C91:AD91,13,FALSE)</f>
        <v>0</v>
      </c>
      <c r="AV75" s="163">
        <f>VLOOKUP('Start up budget'!$B$11,'Annual Reporting'!C91:AD91,13,FALSE)</f>
        <v>0</v>
      </c>
      <c r="AW75" s="162">
        <f>VLOOKUP('Start up budget'!$B$6,'Annual Reporting'!C91:AD91,16,FALSE)</f>
        <v>0</v>
      </c>
      <c r="AX75" s="11">
        <f>VLOOKUP('Start up budget'!$B$7,'Annual Reporting'!C91:AD91,16,FALSE)</f>
        <v>0</v>
      </c>
      <c r="AY75" s="11">
        <f>VLOOKUP('Start up budget'!$B$8,'Annual Reporting'!C91:AD91,16,FALSE)</f>
        <v>0</v>
      </c>
      <c r="AZ75" s="11">
        <f>VLOOKUP('Start up budget'!$B$9,'Annual Reporting'!C91:AD91,16,FALSE)</f>
        <v>0</v>
      </c>
      <c r="BA75" s="11">
        <f>VLOOKUP('Start up budget'!$B$10,'Annual Reporting'!C91:AD91,16,FALSE)</f>
        <v>0</v>
      </c>
      <c r="BB75" s="163">
        <f>VLOOKUP('Start up budget'!$B$11,'Annual Reporting'!C91:AD91,16,FALSE)</f>
        <v>0</v>
      </c>
      <c r="BC75" s="162">
        <f>VLOOKUP('Start up budget'!$B$6,'Annual Reporting'!C91:AD91,17,FALSE)</f>
        <v>0</v>
      </c>
      <c r="BD75" s="11">
        <f>VLOOKUP('Start up budget'!$B$7,'Annual Reporting'!C91:AD91,17,FALSE)</f>
        <v>0</v>
      </c>
      <c r="BE75" s="11">
        <f>VLOOKUP('Start up budget'!$B$8,'Annual Reporting'!C91:AD91,17,FALSE)</f>
        <v>0</v>
      </c>
      <c r="BF75" s="11">
        <f>VLOOKUP('Start up budget'!$B$9,'Annual Reporting'!C91:AD91,17,FALSE)</f>
        <v>0</v>
      </c>
      <c r="BG75" s="11">
        <f>VLOOKUP('Start up budget'!$B$10,'Annual Reporting'!C91:AD91,17,FALSE)</f>
        <v>0</v>
      </c>
      <c r="BH75" s="163">
        <f>VLOOKUP('Start up budget'!$B$11,'Annual Reporting'!C91:AD91,17,FALSE)</f>
        <v>0</v>
      </c>
      <c r="BI75" s="162">
        <f>VLOOKUP('Start up budget'!$B$6,'Annual Reporting'!C91:AD91,18,FALSE)</f>
        <v>0</v>
      </c>
      <c r="BJ75" s="11">
        <f>VLOOKUP('Start up budget'!$B$7,'Annual Reporting'!C91:AD91,18,FALSE)</f>
        <v>0</v>
      </c>
      <c r="BK75" s="11">
        <f>VLOOKUP('Start up budget'!$B$8,'Annual Reporting'!C91:AD91,18,FALSE)</f>
        <v>0</v>
      </c>
      <c r="BL75" s="11">
        <f>VLOOKUP('Start up budget'!$B$9,'Annual Reporting'!C91:AD91,18,FALSE)</f>
        <v>0</v>
      </c>
      <c r="BM75" s="11">
        <f>VLOOKUP('Start up budget'!$B$10,'Annual Reporting'!C91:AD91,18,FALSE)</f>
        <v>0</v>
      </c>
      <c r="BN75" s="163">
        <f>VLOOKUP('Start up budget'!$B$11,'Annual Reporting'!C91:AD91,18,FALSE)</f>
        <v>0</v>
      </c>
      <c r="BO75" s="162">
        <f>VLOOKUP('Start up budget'!$B$6,'Annual Reporting'!C91:AD91,21,FALSE)</f>
        <v>0</v>
      </c>
      <c r="BP75" s="11">
        <f>VLOOKUP('Start up budget'!$B$7,'Annual Reporting'!C91:AD91,21,FALSE)</f>
        <v>0</v>
      </c>
      <c r="BQ75" s="11">
        <f>VLOOKUP('Start up budget'!$B$8,'Annual Reporting'!C91:AD91,21,FALSE)</f>
        <v>0</v>
      </c>
      <c r="BR75" s="11">
        <f>VLOOKUP('Start up budget'!$B$9,'Annual Reporting'!C91:AD91,21,FALSE)</f>
        <v>0</v>
      </c>
      <c r="BS75" s="11">
        <f>VLOOKUP('Start up budget'!$B$10,'Annual Reporting'!C91:AD91,21,FALSE)</f>
        <v>0</v>
      </c>
      <c r="BT75" s="163">
        <f>VLOOKUP('Start up budget'!$B$11,'Annual Reporting'!C91:AD91,21,FALSE)</f>
        <v>0</v>
      </c>
      <c r="BU75" s="162">
        <f>VLOOKUP('Start up budget'!$B$6,'Annual Reporting'!C91:AD91,22,FALSE)</f>
        <v>0</v>
      </c>
      <c r="BV75" s="11">
        <f>VLOOKUP('Start up budget'!$B$7,'Annual Reporting'!C91:AD91,22,FALSE)</f>
        <v>0</v>
      </c>
      <c r="BW75" s="11">
        <f>VLOOKUP('Start up budget'!$B$8,'Annual Reporting'!C91:AD91,22,FALSE)</f>
        <v>0</v>
      </c>
      <c r="BX75" s="11">
        <f>VLOOKUP('Start up budget'!$B$9,'Annual Reporting'!C91:AD91,22,FALSE)</f>
        <v>0</v>
      </c>
      <c r="BY75" s="11">
        <f>VLOOKUP('Start up budget'!$B$10,'Annual Reporting'!C91:AD91,22,FALSE)</f>
        <v>0</v>
      </c>
      <c r="BZ75" s="163">
        <f>VLOOKUP('Start up budget'!$B$11,'Annual Reporting'!C91:AD91,22,FALSE)</f>
        <v>0</v>
      </c>
      <c r="CA75" s="11">
        <f>VLOOKUP('Start up budget'!$B$6,'Annual Reporting'!C91:AD91,23,FALSE)</f>
        <v>0</v>
      </c>
      <c r="CB75" s="11">
        <f>VLOOKUP('Start up budget'!$B$7,'Annual Reporting'!C91:AD91,23,FALSE)</f>
        <v>0</v>
      </c>
      <c r="CC75" s="11">
        <f>VLOOKUP('Start up budget'!$B$8,'Annual Reporting'!C91:AD91,23,FALSE)</f>
        <v>0</v>
      </c>
      <c r="CD75" s="11">
        <f>VLOOKUP('Start up budget'!$B$9,'Annual Reporting'!C91:AD91,23,FALSE)</f>
        <v>0</v>
      </c>
      <c r="CE75" s="11">
        <f>VLOOKUP('Start up budget'!$B$10,'Annual Reporting'!C91:AD91,23,FALSE)</f>
        <v>0</v>
      </c>
      <c r="CF75" s="163">
        <f>VLOOKUP('Start up budget'!$B$11,'Annual Reporting'!C91:AD91,23,FALSE)</f>
        <v>0</v>
      </c>
    </row>
    <row r="76" spans="1:84" x14ac:dyDescent="0.35">
      <c r="A76" s="162">
        <f>VLOOKUP('Start up budget'!$B$6,'Annual Reporting'!C92:AD92,2,FALSE)</f>
        <v>0</v>
      </c>
      <c r="B76" s="11">
        <f>VLOOKUP('Start up budget'!$B$7,'Annual Reporting'!C92:AD92,2,FALSE)</f>
        <v>0</v>
      </c>
      <c r="C76" s="11">
        <f>VLOOKUP('Start up budget'!$B$8,'Annual Reporting'!C92:AD92,2,FALSE)</f>
        <v>0</v>
      </c>
      <c r="D76" s="11">
        <f>VLOOKUP('Start up budget'!$B$9,'Annual Reporting'!C92:AD92,2,FALSE)</f>
        <v>0</v>
      </c>
      <c r="E76" s="11">
        <f>VLOOKUP('Start up budget'!$B$10,'Annual Reporting'!C92:AD92,2,FALSE)</f>
        <v>0</v>
      </c>
      <c r="F76" s="163">
        <f>VLOOKUP('Start up budget'!$B$11,'Annual Reporting'!C92:AD92,2,FALSE)</f>
        <v>0</v>
      </c>
      <c r="G76" s="162">
        <f>VLOOKUP('Start up budget'!$B$6,'Annual Reporting'!C92:AD92,3,FALSE)</f>
        <v>0</v>
      </c>
      <c r="H76" s="11">
        <f>VLOOKUP('Start up budget'!$B$7,'Annual Reporting'!C92:AD92,3,FALSE)</f>
        <v>0</v>
      </c>
      <c r="I76" s="11">
        <f>VLOOKUP('Start up budget'!$B$8,'Annual Reporting'!C92:AD92,3,FALSE)</f>
        <v>0</v>
      </c>
      <c r="J76" s="11">
        <f>VLOOKUP('Start up budget'!$B$9,'Annual Reporting'!C92:AD92,3,FALSE)</f>
        <v>0</v>
      </c>
      <c r="K76" s="11">
        <f>VLOOKUP('Start up budget'!$B$10,'Annual Reporting'!C92:AD92,3,FALSE)</f>
        <v>0</v>
      </c>
      <c r="L76" s="163">
        <f>VLOOKUP('Start up budget'!$B$11,'Annual Reporting'!C92:AD92,3,FALSE)</f>
        <v>0</v>
      </c>
      <c r="M76" s="162">
        <f>VLOOKUP('Start up budget'!$B$6,'Annual Reporting'!C92:AD92,6,FALSE)</f>
        <v>0</v>
      </c>
      <c r="N76" s="11">
        <f>VLOOKUP('Start up budget'!$B$7,'Annual Reporting'!C92:AD92,6,FALSE)</f>
        <v>0</v>
      </c>
      <c r="O76" s="11">
        <f>VLOOKUP('Start up budget'!$B$8,'Annual Reporting'!C92:AD92,6,FALSE)</f>
        <v>0</v>
      </c>
      <c r="P76" s="11">
        <f>VLOOKUP('Start up budget'!$B$9,'Annual Reporting'!C92:AD92,6,FALSE)</f>
        <v>0</v>
      </c>
      <c r="Q76" s="11">
        <f>VLOOKUP('Start up budget'!$B$10,'Annual Reporting'!C92:AD92,6,FALSE)</f>
        <v>0</v>
      </c>
      <c r="R76" s="163">
        <f>VLOOKUP('Start up budget'!$B$11,'Annual Reporting'!C92:AD92,6,FALSE)</f>
        <v>0</v>
      </c>
      <c r="S76" s="162">
        <f>VLOOKUP('Start up budget'!$B$6,'Annual Reporting'!C92:AD92,7,FALSE)</f>
        <v>0</v>
      </c>
      <c r="T76" s="11">
        <f>VLOOKUP('Start up budget'!$B$7,'Annual Reporting'!C92:AD92,7,FALSE)</f>
        <v>0</v>
      </c>
      <c r="U76" s="11">
        <f>VLOOKUP('Start up budget'!$B$8,'Annual Reporting'!C92:AD92,7,FALSE)</f>
        <v>0</v>
      </c>
      <c r="V76" s="11">
        <f>VLOOKUP('Start up budget'!$B$9,'Annual Reporting'!C92:AD92,7,FALSE)</f>
        <v>0</v>
      </c>
      <c r="W76" s="11">
        <f>VLOOKUP('Start up budget'!$B$10,'Annual Reporting'!C92:AD92,7,FALSE)</f>
        <v>0</v>
      </c>
      <c r="X76" s="163">
        <f>VLOOKUP('Start up budget'!$B$11,'Annual Reporting'!C92:AD92,7,FALSE)</f>
        <v>0</v>
      </c>
      <c r="Y76" s="162">
        <f>VLOOKUP('Start up budget'!$B$6,'Annual Reporting'!C92:AD92,8,FALSE)</f>
        <v>0</v>
      </c>
      <c r="Z76" s="11">
        <f>VLOOKUP('Start up budget'!$B$7,'Annual Reporting'!C92:AD92,8,FALSE)</f>
        <v>0</v>
      </c>
      <c r="AA76" s="11">
        <f>VLOOKUP('Start up budget'!$B$8,'Annual Reporting'!C92:AD92,8,FALSE)</f>
        <v>0</v>
      </c>
      <c r="AB76" s="11">
        <f>VLOOKUP('Start up budget'!$B$9,'Annual Reporting'!C92:AD92,8,FALSE)</f>
        <v>0</v>
      </c>
      <c r="AC76" s="11">
        <f>VLOOKUP('Start up budget'!$B$10,'Annual Reporting'!C92:AD92,8,FALSE)</f>
        <v>0</v>
      </c>
      <c r="AD76" s="163">
        <f>VLOOKUP('Start up budget'!$B$11,'Annual Reporting'!C92:AD92,8,FALSE)</f>
        <v>0</v>
      </c>
      <c r="AE76" s="162">
        <f>VLOOKUP('Start up budget'!$B$6,'Annual Reporting'!C92:AD92,11,FALSE)</f>
        <v>0</v>
      </c>
      <c r="AF76" s="11">
        <f>VLOOKUP('Start up budget'!$B$7,'Annual Reporting'!C92:AD92,11,FALSE)</f>
        <v>0</v>
      </c>
      <c r="AG76" s="11">
        <f>VLOOKUP('Start up budget'!$B$8,'Annual Reporting'!C92:AD92,11,FALSE)</f>
        <v>0</v>
      </c>
      <c r="AH76" s="11">
        <f>VLOOKUP('Start up budget'!$B$9,'Annual Reporting'!C92:AD92,11,FALSE)</f>
        <v>0</v>
      </c>
      <c r="AI76" s="11">
        <f>VLOOKUP('Start up budget'!$B$10,'Annual Reporting'!C92:AD92,11,FALSE)</f>
        <v>0</v>
      </c>
      <c r="AJ76" s="163">
        <f>VLOOKUP('Start up budget'!$B$11,'Annual Reporting'!C92:AD92,11,FALSE)</f>
        <v>0</v>
      </c>
      <c r="AK76" s="162">
        <f>VLOOKUP('Start up budget'!$B$6,'Annual Reporting'!C92:AD92,12,FALSE)</f>
        <v>0</v>
      </c>
      <c r="AL76" s="11">
        <f>VLOOKUP('Start up budget'!$B$7,'Annual Reporting'!C92:AD92,12,FALSE)</f>
        <v>0</v>
      </c>
      <c r="AM76" s="11">
        <f>VLOOKUP('Start up budget'!$B$8,'Annual Reporting'!C92:AD92,12,FALSE)</f>
        <v>0</v>
      </c>
      <c r="AN76" s="11">
        <f>VLOOKUP('Start up budget'!$B$9,'Annual Reporting'!C92:AD92,12,FALSE)</f>
        <v>0</v>
      </c>
      <c r="AO76" s="11">
        <f>VLOOKUP('Start up budget'!$B$10,'Annual Reporting'!C92:AD92,12,FALSE)</f>
        <v>0</v>
      </c>
      <c r="AP76" s="163">
        <f>VLOOKUP('Start up budget'!$B$11,'Annual Reporting'!C92:AD92,12,FALSE)</f>
        <v>0</v>
      </c>
      <c r="AQ76" s="162">
        <f>VLOOKUP('Start up budget'!$B$6,'Annual Reporting'!C92:AD92,13,FALSE)</f>
        <v>0</v>
      </c>
      <c r="AR76" s="11">
        <f>VLOOKUP('Start up budget'!$B$7,'Annual Reporting'!C92:AD92,13,FALSE)</f>
        <v>0</v>
      </c>
      <c r="AS76" s="11">
        <f>VLOOKUP('Start up budget'!$B$8,'Annual Reporting'!C92:AD92,13,FALSE)</f>
        <v>0</v>
      </c>
      <c r="AT76" s="11">
        <f>VLOOKUP('Start up budget'!$B$9,'Annual Reporting'!C92:AD92,13,FALSE)</f>
        <v>0</v>
      </c>
      <c r="AU76" s="11">
        <f>VLOOKUP('Start up budget'!$B$10,'Annual Reporting'!C92:AD92,13,FALSE)</f>
        <v>0</v>
      </c>
      <c r="AV76" s="163">
        <f>VLOOKUP('Start up budget'!$B$11,'Annual Reporting'!C92:AD92,13,FALSE)</f>
        <v>0</v>
      </c>
      <c r="AW76" s="162">
        <f>VLOOKUP('Start up budget'!$B$6,'Annual Reporting'!C92:AD92,16,FALSE)</f>
        <v>0</v>
      </c>
      <c r="AX76" s="11">
        <f>VLOOKUP('Start up budget'!$B$7,'Annual Reporting'!C92:AD92,16,FALSE)</f>
        <v>0</v>
      </c>
      <c r="AY76" s="11">
        <f>VLOOKUP('Start up budget'!$B$8,'Annual Reporting'!C92:AD92,16,FALSE)</f>
        <v>0</v>
      </c>
      <c r="AZ76" s="11">
        <f>VLOOKUP('Start up budget'!$B$9,'Annual Reporting'!C92:AD92,16,FALSE)</f>
        <v>0</v>
      </c>
      <c r="BA76" s="11">
        <f>VLOOKUP('Start up budget'!$B$10,'Annual Reporting'!C92:AD92,16,FALSE)</f>
        <v>0</v>
      </c>
      <c r="BB76" s="163">
        <f>VLOOKUP('Start up budget'!$B$11,'Annual Reporting'!C92:AD92,16,FALSE)</f>
        <v>0</v>
      </c>
      <c r="BC76" s="162">
        <f>VLOOKUP('Start up budget'!$B$6,'Annual Reporting'!C92:AD92,17,FALSE)</f>
        <v>0</v>
      </c>
      <c r="BD76" s="11">
        <f>VLOOKUP('Start up budget'!$B$7,'Annual Reporting'!C92:AD92,17,FALSE)</f>
        <v>0</v>
      </c>
      <c r="BE76" s="11">
        <f>VLOOKUP('Start up budget'!$B$8,'Annual Reporting'!C92:AD92,17,FALSE)</f>
        <v>0</v>
      </c>
      <c r="BF76" s="11">
        <f>VLOOKUP('Start up budget'!$B$9,'Annual Reporting'!C92:AD92,17,FALSE)</f>
        <v>0</v>
      </c>
      <c r="BG76" s="11">
        <f>VLOOKUP('Start up budget'!$B$10,'Annual Reporting'!C92:AD92,17,FALSE)</f>
        <v>0</v>
      </c>
      <c r="BH76" s="163">
        <f>VLOOKUP('Start up budget'!$B$11,'Annual Reporting'!C92:AD92,17,FALSE)</f>
        <v>0</v>
      </c>
      <c r="BI76" s="162">
        <f>VLOOKUP('Start up budget'!$B$6,'Annual Reporting'!C92:AD92,18,FALSE)</f>
        <v>0</v>
      </c>
      <c r="BJ76" s="11">
        <f>VLOOKUP('Start up budget'!$B$7,'Annual Reporting'!C92:AD92,18,FALSE)</f>
        <v>0</v>
      </c>
      <c r="BK76" s="11">
        <f>VLOOKUP('Start up budget'!$B$8,'Annual Reporting'!C92:AD92,18,FALSE)</f>
        <v>0</v>
      </c>
      <c r="BL76" s="11">
        <f>VLOOKUP('Start up budget'!$B$9,'Annual Reporting'!C92:AD92,18,FALSE)</f>
        <v>0</v>
      </c>
      <c r="BM76" s="11">
        <f>VLOOKUP('Start up budget'!$B$10,'Annual Reporting'!C92:AD92,18,FALSE)</f>
        <v>0</v>
      </c>
      <c r="BN76" s="163">
        <f>VLOOKUP('Start up budget'!$B$11,'Annual Reporting'!C92:AD92,18,FALSE)</f>
        <v>0</v>
      </c>
      <c r="BO76" s="162">
        <f>VLOOKUP('Start up budget'!$B$6,'Annual Reporting'!C92:AD92,21,FALSE)</f>
        <v>0</v>
      </c>
      <c r="BP76" s="11">
        <f>VLOOKUP('Start up budget'!$B$7,'Annual Reporting'!C92:AD92,21,FALSE)</f>
        <v>0</v>
      </c>
      <c r="BQ76" s="11">
        <f>VLOOKUP('Start up budget'!$B$8,'Annual Reporting'!C92:AD92,21,FALSE)</f>
        <v>0</v>
      </c>
      <c r="BR76" s="11">
        <f>VLOOKUP('Start up budget'!$B$9,'Annual Reporting'!C92:AD92,21,FALSE)</f>
        <v>0</v>
      </c>
      <c r="BS76" s="11">
        <f>VLOOKUP('Start up budget'!$B$10,'Annual Reporting'!C92:AD92,21,FALSE)</f>
        <v>0</v>
      </c>
      <c r="BT76" s="163">
        <f>VLOOKUP('Start up budget'!$B$11,'Annual Reporting'!C92:AD92,21,FALSE)</f>
        <v>0</v>
      </c>
      <c r="BU76" s="162">
        <f>VLOOKUP('Start up budget'!$B$6,'Annual Reporting'!C92:AD92,22,FALSE)</f>
        <v>0</v>
      </c>
      <c r="BV76" s="11">
        <f>VLOOKUP('Start up budget'!$B$7,'Annual Reporting'!C92:AD92,22,FALSE)</f>
        <v>0</v>
      </c>
      <c r="BW76" s="11">
        <f>VLOOKUP('Start up budget'!$B$8,'Annual Reporting'!C92:AD92,22,FALSE)</f>
        <v>0</v>
      </c>
      <c r="BX76" s="11">
        <f>VLOOKUP('Start up budget'!$B$9,'Annual Reporting'!C92:AD92,22,FALSE)</f>
        <v>0</v>
      </c>
      <c r="BY76" s="11">
        <f>VLOOKUP('Start up budget'!$B$10,'Annual Reporting'!C92:AD92,22,FALSE)</f>
        <v>0</v>
      </c>
      <c r="BZ76" s="163">
        <f>VLOOKUP('Start up budget'!$B$11,'Annual Reporting'!C92:AD92,22,FALSE)</f>
        <v>0</v>
      </c>
      <c r="CA76" s="11">
        <f>VLOOKUP('Start up budget'!$B$6,'Annual Reporting'!C92:AD92,23,FALSE)</f>
        <v>0</v>
      </c>
      <c r="CB76" s="11">
        <f>VLOOKUP('Start up budget'!$B$7,'Annual Reporting'!C92:AD92,23,FALSE)</f>
        <v>0</v>
      </c>
      <c r="CC76" s="11">
        <f>VLOOKUP('Start up budget'!$B$8,'Annual Reporting'!C92:AD92,23,FALSE)</f>
        <v>0</v>
      </c>
      <c r="CD76" s="11">
        <f>VLOOKUP('Start up budget'!$B$9,'Annual Reporting'!C92:AD92,23,FALSE)</f>
        <v>0</v>
      </c>
      <c r="CE76" s="11">
        <f>VLOOKUP('Start up budget'!$B$10,'Annual Reporting'!C92:AD92,23,FALSE)</f>
        <v>0</v>
      </c>
      <c r="CF76" s="163">
        <f>VLOOKUP('Start up budget'!$B$11,'Annual Reporting'!C92:AD92,23,FALSE)</f>
        <v>0</v>
      </c>
    </row>
    <row r="77" spans="1:84" x14ac:dyDescent="0.35">
      <c r="A77" s="162" t="e">
        <f>VLOOKUP('Start up budget'!$B$6,'Annual Reporting'!C93:AD93,2,FALSE)</f>
        <v>#N/A</v>
      </c>
      <c r="B77" s="11" t="e">
        <f>VLOOKUP('Start up budget'!$B$7,'Annual Reporting'!C93:AD93,2,FALSE)</f>
        <v>#N/A</v>
      </c>
      <c r="C77" s="11" t="e">
        <f>VLOOKUP('Start up budget'!$B$8,'Annual Reporting'!C93:AD93,2,FALSE)</f>
        <v>#N/A</v>
      </c>
      <c r="D77" s="11" t="e">
        <f>VLOOKUP('Start up budget'!$B$9,'Annual Reporting'!C93:AD93,2,FALSE)</f>
        <v>#N/A</v>
      </c>
      <c r="E77" s="11" t="e">
        <f>VLOOKUP('Start up budget'!$B$10,'Annual Reporting'!C93:AD93,2,FALSE)</f>
        <v>#N/A</v>
      </c>
      <c r="F77" s="163" t="e">
        <f>VLOOKUP('Start up budget'!$B$11,'Annual Reporting'!C93:AD93,2,FALSE)</f>
        <v>#N/A</v>
      </c>
      <c r="G77" s="162" t="e">
        <f>VLOOKUP('Start up budget'!$B$6,'Annual Reporting'!C93:AD93,3,FALSE)</f>
        <v>#N/A</v>
      </c>
      <c r="H77" s="11" t="e">
        <f>VLOOKUP('Start up budget'!$B$7,'Annual Reporting'!C93:AD93,3,FALSE)</f>
        <v>#N/A</v>
      </c>
      <c r="I77" s="11" t="e">
        <f>VLOOKUP('Start up budget'!$B$8,'Annual Reporting'!C93:AD93,3,FALSE)</f>
        <v>#N/A</v>
      </c>
      <c r="J77" s="11" t="e">
        <f>VLOOKUP('Start up budget'!$B$9,'Annual Reporting'!C93:AD93,3,FALSE)</f>
        <v>#N/A</v>
      </c>
      <c r="K77" s="11" t="e">
        <f>VLOOKUP('Start up budget'!$B$10,'Annual Reporting'!C93:AD93,3,FALSE)</f>
        <v>#N/A</v>
      </c>
      <c r="L77" s="163" t="e">
        <f>VLOOKUP('Start up budget'!$B$11,'Annual Reporting'!C93:AD93,3,FALSE)</f>
        <v>#N/A</v>
      </c>
      <c r="M77" s="162" t="e">
        <f>VLOOKUP('Start up budget'!$B$6,'Annual Reporting'!C93:AD93,6,FALSE)</f>
        <v>#N/A</v>
      </c>
      <c r="N77" s="11" t="e">
        <f>VLOOKUP('Start up budget'!$B$7,'Annual Reporting'!C93:AD93,6,FALSE)</f>
        <v>#N/A</v>
      </c>
      <c r="O77" s="11" t="e">
        <f>VLOOKUP('Start up budget'!$B$8,'Annual Reporting'!C93:AD93,6,FALSE)</f>
        <v>#N/A</v>
      </c>
      <c r="P77" s="11" t="e">
        <f>VLOOKUP('Start up budget'!$B$9,'Annual Reporting'!C93:AD93,6,FALSE)</f>
        <v>#N/A</v>
      </c>
      <c r="Q77" s="11" t="e">
        <f>VLOOKUP('Start up budget'!$B$10,'Annual Reporting'!C93:AD93,6,FALSE)</f>
        <v>#N/A</v>
      </c>
      <c r="R77" s="163" t="e">
        <f>VLOOKUP('Start up budget'!$B$11,'Annual Reporting'!C93:AD93,6,FALSE)</f>
        <v>#N/A</v>
      </c>
      <c r="S77" s="162" t="e">
        <f>VLOOKUP('Start up budget'!$B$6,'Annual Reporting'!C93:AD93,7,FALSE)</f>
        <v>#N/A</v>
      </c>
      <c r="T77" s="11" t="e">
        <f>VLOOKUP('Start up budget'!$B$7,'Annual Reporting'!C93:AD93,7,FALSE)</f>
        <v>#N/A</v>
      </c>
      <c r="U77" s="11" t="e">
        <f>VLOOKUP('Start up budget'!$B$8,'Annual Reporting'!C93:AD93,7,FALSE)</f>
        <v>#N/A</v>
      </c>
      <c r="V77" s="11" t="e">
        <f>VLOOKUP('Start up budget'!$B$9,'Annual Reporting'!C93:AD93,7,FALSE)</f>
        <v>#N/A</v>
      </c>
      <c r="W77" s="11" t="e">
        <f>VLOOKUP('Start up budget'!$B$10,'Annual Reporting'!C93:AD93,7,FALSE)</f>
        <v>#N/A</v>
      </c>
      <c r="X77" s="163" t="e">
        <f>VLOOKUP('Start up budget'!$B$11,'Annual Reporting'!C93:AD93,7,FALSE)</f>
        <v>#N/A</v>
      </c>
      <c r="Y77" s="162" t="e">
        <f>VLOOKUP('Start up budget'!$B$6,'Annual Reporting'!C93:AD93,8,FALSE)</f>
        <v>#N/A</v>
      </c>
      <c r="Z77" s="11" t="e">
        <f>VLOOKUP('Start up budget'!$B$7,'Annual Reporting'!C93:AD93,8,FALSE)</f>
        <v>#N/A</v>
      </c>
      <c r="AA77" s="11" t="e">
        <f>VLOOKUP('Start up budget'!$B$8,'Annual Reporting'!C93:AD93,8,FALSE)</f>
        <v>#N/A</v>
      </c>
      <c r="AB77" s="11" t="e">
        <f>VLOOKUP('Start up budget'!$B$9,'Annual Reporting'!C93:AD93,8,FALSE)</f>
        <v>#N/A</v>
      </c>
      <c r="AC77" s="11" t="e">
        <f>VLOOKUP('Start up budget'!$B$10,'Annual Reporting'!C93:AD93,8,FALSE)</f>
        <v>#N/A</v>
      </c>
      <c r="AD77" s="163" t="e">
        <f>VLOOKUP('Start up budget'!$B$11,'Annual Reporting'!C93:AD93,8,FALSE)</f>
        <v>#N/A</v>
      </c>
      <c r="AE77" s="162" t="e">
        <f>VLOOKUP('Start up budget'!$B$6,'Annual Reporting'!C93:AD93,11,FALSE)</f>
        <v>#N/A</v>
      </c>
      <c r="AF77" s="11" t="e">
        <f>VLOOKUP('Start up budget'!$B$7,'Annual Reporting'!C93:AD93,11,FALSE)</f>
        <v>#N/A</v>
      </c>
      <c r="AG77" s="11" t="e">
        <f>VLOOKUP('Start up budget'!$B$8,'Annual Reporting'!C93:AD93,11,FALSE)</f>
        <v>#N/A</v>
      </c>
      <c r="AH77" s="11" t="e">
        <f>VLOOKUP('Start up budget'!$B$9,'Annual Reporting'!C93:AD93,11,FALSE)</f>
        <v>#N/A</v>
      </c>
      <c r="AI77" s="11" t="e">
        <f>VLOOKUP('Start up budget'!$B$10,'Annual Reporting'!C93:AD93,11,FALSE)</f>
        <v>#N/A</v>
      </c>
      <c r="AJ77" s="163" t="e">
        <f>VLOOKUP('Start up budget'!$B$11,'Annual Reporting'!C93:AD93,11,FALSE)</f>
        <v>#N/A</v>
      </c>
      <c r="AK77" s="162" t="e">
        <f>VLOOKUP('Start up budget'!$B$6,'Annual Reporting'!C93:AD93,12,FALSE)</f>
        <v>#N/A</v>
      </c>
      <c r="AL77" s="11" t="e">
        <f>VLOOKUP('Start up budget'!$B$7,'Annual Reporting'!C93:AD93,12,FALSE)</f>
        <v>#N/A</v>
      </c>
      <c r="AM77" s="11" t="e">
        <f>VLOOKUP('Start up budget'!$B$8,'Annual Reporting'!C93:AD93,12,FALSE)</f>
        <v>#N/A</v>
      </c>
      <c r="AN77" s="11" t="e">
        <f>VLOOKUP('Start up budget'!$B$9,'Annual Reporting'!C93:AD93,12,FALSE)</f>
        <v>#N/A</v>
      </c>
      <c r="AO77" s="11" t="e">
        <f>VLOOKUP('Start up budget'!$B$10,'Annual Reporting'!C93:AD93,12,FALSE)</f>
        <v>#N/A</v>
      </c>
      <c r="AP77" s="163" t="e">
        <f>VLOOKUP('Start up budget'!$B$11,'Annual Reporting'!C93:AD93,12,FALSE)</f>
        <v>#N/A</v>
      </c>
      <c r="AQ77" s="162" t="e">
        <f>VLOOKUP('Start up budget'!$B$6,'Annual Reporting'!C93:AD93,13,FALSE)</f>
        <v>#N/A</v>
      </c>
      <c r="AR77" s="11" t="e">
        <f>VLOOKUP('Start up budget'!$B$7,'Annual Reporting'!C93:AD93,13,FALSE)</f>
        <v>#N/A</v>
      </c>
      <c r="AS77" s="11" t="e">
        <f>VLOOKUP('Start up budget'!$B$8,'Annual Reporting'!C93:AD93,13,FALSE)</f>
        <v>#N/A</v>
      </c>
      <c r="AT77" s="11" t="e">
        <f>VLOOKUP('Start up budget'!$B$9,'Annual Reporting'!C93:AD93,13,FALSE)</f>
        <v>#N/A</v>
      </c>
      <c r="AU77" s="11" t="e">
        <f>VLOOKUP('Start up budget'!$B$10,'Annual Reporting'!C93:AD93,13,FALSE)</f>
        <v>#N/A</v>
      </c>
      <c r="AV77" s="163" t="e">
        <f>VLOOKUP('Start up budget'!$B$11,'Annual Reporting'!C93:AD93,13,FALSE)</f>
        <v>#N/A</v>
      </c>
      <c r="AW77" s="162" t="e">
        <f>VLOOKUP('Start up budget'!$B$6,'Annual Reporting'!C93:AD93,16,FALSE)</f>
        <v>#N/A</v>
      </c>
      <c r="AX77" s="11" t="e">
        <f>VLOOKUP('Start up budget'!$B$7,'Annual Reporting'!C93:AD93,16,FALSE)</f>
        <v>#N/A</v>
      </c>
      <c r="AY77" s="11" t="e">
        <f>VLOOKUP('Start up budget'!$B$8,'Annual Reporting'!C93:AD93,16,FALSE)</f>
        <v>#N/A</v>
      </c>
      <c r="AZ77" s="11" t="e">
        <f>VLOOKUP('Start up budget'!$B$9,'Annual Reporting'!C93:AD93,16,FALSE)</f>
        <v>#N/A</v>
      </c>
      <c r="BA77" s="11" t="e">
        <f>VLOOKUP('Start up budget'!$B$10,'Annual Reporting'!C93:AD93,16,FALSE)</f>
        <v>#N/A</v>
      </c>
      <c r="BB77" s="163" t="e">
        <f>VLOOKUP('Start up budget'!$B$11,'Annual Reporting'!C93:AD93,16,FALSE)</f>
        <v>#N/A</v>
      </c>
      <c r="BC77" s="162" t="e">
        <f>VLOOKUP('Start up budget'!$B$6,'Annual Reporting'!C93:AD93,17,FALSE)</f>
        <v>#N/A</v>
      </c>
      <c r="BD77" s="11" t="e">
        <f>VLOOKUP('Start up budget'!$B$7,'Annual Reporting'!C93:AD93,17,FALSE)</f>
        <v>#N/A</v>
      </c>
      <c r="BE77" s="11" t="e">
        <f>VLOOKUP('Start up budget'!$B$8,'Annual Reporting'!C93:AD93,17,FALSE)</f>
        <v>#N/A</v>
      </c>
      <c r="BF77" s="11" t="e">
        <f>VLOOKUP('Start up budget'!$B$9,'Annual Reporting'!C93:AD93,17,FALSE)</f>
        <v>#N/A</v>
      </c>
      <c r="BG77" s="11" t="e">
        <f>VLOOKUP('Start up budget'!$B$10,'Annual Reporting'!C93:AD93,17,FALSE)</f>
        <v>#N/A</v>
      </c>
      <c r="BH77" s="163" t="e">
        <f>VLOOKUP('Start up budget'!$B$11,'Annual Reporting'!C93:AD93,17,FALSE)</f>
        <v>#N/A</v>
      </c>
      <c r="BI77" s="162" t="e">
        <f>VLOOKUP('Start up budget'!$B$6,'Annual Reporting'!C93:AD93,18,FALSE)</f>
        <v>#N/A</v>
      </c>
      <c r="BJ77" s="11" t="e">
        <f>VLOOKUP('Start up budget'!$B$7,'Annual Reporting'!C93:AD93,18,FALSE)</f>
        <v>#N/A</v>
      </c>
      <c r="BK77" s="11" t="e">
        <f>VLOOKUP('Start up budget'!$B$8,'Annual Reporting'!C93:AD93,18,FALSE)</f>
        <v>#N/A</v>
      </c>
      <c r="BL77" s="11" t="e">
        <f>VLOOKUP('Start up budget'!$B$9,'Annual Reporting'!C93:AD93,18,FALSE)</f>
        <v>#N/A</v>
      </c>
      <c r="BM77" s="11" t="e">
        <f>VLOOKUP('Start up budget'!$B$10,'Annual Reporting'!C93:AD93,18,FALSE)</f>
        <v>#N/A</v>
      </c>
      <c r="BN77" s="163" t="e">
        <f>VLOOKUP('Start up budget'!$B$11,'Annual Reporting'!C93:AD93,18,FALSE)</f>
        <v>#N/A</v>
      </c>
      <c r="BO77" s="162" t="e">
        <f>VLOOKUP('Start up budget'!$B$6,'Annual Reporting'!C93:AD93,21,FALSE)</f>
        <v>#N/A</v>
      </c>
      <c r="BP77" s="11" t="e">
        <f>VLOOKUP('Start up budget'!$B$7,'Annual Reporting'!C93:AD93,21,FALSE)</f>
        <v>#N/A</v>
      </c>
      <c r="BQ77" s="11" t="e">
        <f>VLOOKUP('Start up budget'!$B$8,'Annual Reporting'!C93:AD93,21,FALSE)</f>
        <v>#N/A</v>
      </c>
      <c r="BR77" s="11" t="e">
        <f>VLOOKUP('Start up budget'!$B$9,'Annual Reporting'!C93:AD93,21,FALSE)</f>
        <v>#N/A</v>
      </c>
      <c r="BS77" s="11" t="e">
        <f>VLOOKUP('Start up budget'!$B$10,'Annual Reporting'!C93:AD93,21,FALSE)</f>
        <v>#N/A</v>
      </c>
      <c r="BT77" s="163" t="e">
        <f>VLOOKUP('Start up budget'!$B$11,'Annual Reporting'!C93:AD93,21,FALSE)</f>
        <v>#N/A</v>
      </c>
      <c r="BU77" s="162" t="e">
        <f>VLOOKUP('Start up budget'!$B$6,'Annual Reporting'!C93:AD93,22,FALSE)</f>
        <v>#N/A</v>
      </c>
      <c r="BV77" s="11" t="e">
        <f>VLOOKUP('Start up budget'!$B$7,'Annual Reporting'!C93:AD93,22,FALSE)</f>
        <v>#N/A</v>
      </c>
      <c r="BW77" s="11" t="e">
        <f>VLOOKUP('Start up budget'!$B$8,'Annual Reporting'!C93:AD93,22,FALSE)</f>
        <v>#N/A</v>
      </c>
      <c r="BX77" s="11" t="e">
        <f>VLOOKUP('Start up budget'!$B$9,'Annual Reporting'!C93:AD93,22,FALSE)</f>
        <v>#N/A</v>
      </c>
      <c r="BY77" s="11" t="e">
        <f>VLOOKUP('Start up budget'!$B$10,'Annual Reporting'!C93:AD93,22,FALSE)</f>
        <v>#N/A</v>
      </c>
      <c r="BZ77" s="163" t="e">
        <f>VLOOKUP('Start up budget'!$B$11,'Annual Reporting'!C93:AD93,22,FALSE)</f>
        <v>#N/A</v>
      </c>
      <c r="CA77" s="11" t="e">
        <f>VLOOKUP('Start up budget'!$B$6,'Annual Reporting'!C93:AD93,23,FALSE)</f>
        <v>#N/A</v>
      </c>
      <c r="CB77" s="11" t="e">
        <f>VLOOKUP('Start up budget'!$B$7,'Annual Reporting'!C93:AD93,23,FALSE)</f>
        <v>#N/A</v>
      </c>
      <c r="CC77" s="11" t="e">
        <f>VLOOKUP('Start up budget'!$B$8,'Annual Reporting'!C93:AD93,23,FALSE)</f>
        <v>#N/A</v>
      </c>
      <c r="CD77" s="11" t="e">
        <f>VLOOKUP('Start up budget'!$B$9,'Annual Reporting'!C93:AD93,23,FALSE)</f>
        <v>#N/A</v>
      </c>
      <c r="CE77" s="11" t="e">
        <f>VLOOKUP('Start up budget'!$B$10,'Annual Reporting'!C93:AD93,23,FALSE)</f>
        <v>#N/A</v>
      </c>
      <c r="CF77" s="163" t="e">
        <f>VLOOKUP('Start up budget'!$B$11,'Annual Reporting'!C93:AD93,23,FALSE)</f>
        <v>#N/A</v>
      </c>
    </row>
    <row r="78" spans="1:84" x14ac:dyDescent="0.35">
      <c r="A78" s="162">
        <f>VLOOKUP('Start up budget'!$B$6,'Annual Reporting'!C94:AD94,2,FALSE)</f>
        <v>0</v>
      </c>
      <c r="B78" s="11">
        <f>VLOOKUP('Start up budget'!$B$7,'Annual Reporting'!C94:AD94,2,FALSE)</f>
        <v>0</v>
      </c>
      <c r="C78" s="11">
        <f>VLOOKUP('Start up budget'!$B$8,'Annual Reporting'!C94:AD94,2,FALSE)</f>
        <v>0</v>
      </c>
      <c r="D78" s="11">
        <f>VLOOKUP('Start up budget'!$B$9,'Annual Reporting'!C94:AD94,2,FALSE)</f>
        <v>0</v>
      </c>
      <c r="E78" s="11">
        <f>VLOOKUP('Start up budget'!$B$10,'Annual Reporting'!C94:AD94,2,FALSE)</f>
        <v>0</v>
      </c>
      <c r="F78" s="163">
        <f>VLOOKUP('Start up budget'!$B$11,'Annual Reporting'!C94:AD94,2,FALSE)</f>
        <v>0</v>
      </c>
      <c r="G78" s="162">
        <f>VLOOKUP('Start up budget'!$B$6,'Annual Reporting'!C94:AD94,3,FALSE)</f>
        <v>0</v>
      </c>
      <c r="H78" s="11">
        <f>VLOOKUP('Start up budget'!$B$7,'Annual Reporting'!C94:AD94,3,FALSE)</f>
        <v>0</v>
      </c>
      <c r="I78" s="11">
        <f>VLOOKUP('Start up budget'!$B$8,'Annual Reporting'!C94:AD94,3,FALSE)</f>
        <v>0</v>
      </c>
      <c r="J78" s="11">
        <f>VLOOKUP('Start up budget'!$B$9,'Annual Reporting'!C94:AD94,3,FALSE)</f>
        <v>0</v>
      </c>
      <c r="K78" s="11">
        <f>VLOOKUP('Start up budget'!$B$10,'Annual Reporting'!C94:AD94,3,FALSE)</f>
        <v>0</v>
      </c>
      <c r="L78" s="163">
        <f>VLOOKUP('Start up budget'!$B$11,'Annual Reporting'!C94:AD94,3,FALSE)</f>
        <v>0</v>
      </c>
      <c r="M78" s="162">
        <f>VLOOKUP('Start up budget'!$B$6,'Annual Reporting'!C94:AD94,6,FALSE)</f>
        <v>0</v>
      </c>
      <c r="N78" s="11">
        <f>VLOOKUP('Start up budget'!$B$7,'Annual Reporting'!C94:AD94,6,FALSE)</f>
        <v>0</v>
      </c>
      <c r="O78" s="11">
        <f>VLOOKUP('Start up budget'!$B$8,'Annual Reporting'!C94:AD94,6,FALSE)</f>
        <v>0</v>
      </c>
      <c r="P78" s="11">
        <f>VLOOKUP('Start up budget'!$B$9,'Annual Reporting'!C94:AD94,6,FALSE)</f>
        <v>0</v>
      </c>
      <c r="Q78" s="11">
        <f>VLOOKUP('Start up budget'!$B$10,'Annual Reporting'!C94:AD94,6,FALSE)</f>
        <v>0</v>
      </c>
      <c r="R78" s="163">
        <f>VLOOKUP('Start up budget'!$B$11,'Annual Reporting'!C94:AD94,6,FALSE)</f>
        <v>0</v>
      </c>
      <c r="S78" s="162">
        <f>VLOOKUP('Start up budget'!$B$6,'Annual Reporting'!C94:AD94,7,FALSE)</f>
        <v>0</v>
      </c>
      <c r="T78" s="11">
        <f>VLOOKUP('Start up budget'!$B$7,'Annual Reporting'!C94:AD94,7,FALSE)</f>
        <v>0</v>
      </c>
      <c r="U78" s="11">
        <f>VLOOKUP('Start up budget'!$B$8,'Annual Reporting'!C94:AD94,7,FALSE)</f>
        <v>0</v>
      </c>
      <c r="V78" s="11">
        <f>VLOOKUP('Start up budget'!$B$9,'Annual Reporting'!C94:AD94,7,FALSE)</f>
        <v>0</v>
      </c>
      <c r="W78" s="11">
        <f>VLOOKUP('Start up budget'!$B$10,'Annual Reporting'!C94:AD94,7,FALSE)</f>
        <v>0</v>
      </c>
      <c r="X78" s="163">
        <f>VLOOKUP('Start up budget'!$B$11,'Annual Reporting'!C94:AD94,7,FALSE)</f>
        <v>0</v>
      </c>
      <c r="Y78" s="162">
        <f>VLOOKUP('Start up budget'!$B$6,'Annual Reporting'!C94:AD94,8,FALSE)</f>
        <v>0</v>
      </c>
      <c r="Z78" s="11">
        <f>VLOOKUP('Start up budget'!$B$7,'Annual Reporting'!C94:AD94,8,FALSE)</f>
        <v>0</v>
      </c>
      <c r="AA78" s="11">
        <f>VLOOKUP('Start up budget'!$B$8,'Annual Reporting'!C94:AD94,8,FALSE)</f>
        <v>0</v>
      </c>
      <c r="AB78" s="11">
        <f>VLOOKUP('Start up budget'!$B$9,'Annual Reporting'!C94:AD94,8,FALSE)</f>
        <v>0</v>
      </c>
      <c r="AC78" s="11">
        <f>VLOOKUP('Start up budget'!$B$10,'Annual Reporting'!C94:AD94,8,FALSE)</f>
        <v>0</v>
      </c>
      <c r="AD78" s="163">
        <f>VLOOKUP('Start up budget'!$B$11,'Annual Reporting'!C94:AD94,8,FALSE)</f>
        <v>0</v>
      </c>
      <c r="AE78" s="162">
        <f>VLOOKUP('Start up budget'!$B$6,'Annual Reporting'!C94:AD94,11,FALSE)</f>
        <v>0</v>
      </c>
      <c r="AF78" s="11">
        <f>VLOOKUP('Start up budget'!$B$7,'Annual Reporting'!C94:AD94,11,FALSE)</f>
        <v>0</v>
      </c>
      <c r="AG78" s="11">
        <f>VLOOKUP('Start up budget'!$B$8,'Annual Reporting'!C94:AD94,11,FALSE)</f>
        <v>0</v>
      </c>
      <c r="AH78" s="11">
        <f>VLOOKUP('Start up budget'!$B$9,'Annual Reporting'!C94:AD94,11,FALSE)</f>
        <v>0</v>
      </c>
      <c r="AI78" s="11">
        <f>VLOOKUP('Start up budget'!$B$10,'Annual Reporting'!C94:AD94,11,FALSE)</f>
        <v>0</v>
      </c>
      <c r="AJ78" s="163">
        <f>VLOOKUP('Start up budget'!$B$11,'Annual Reporting'!C94:AD94,11,FALSE)</f>
        <v>0</v>
      </c>
      <c r="AK78" s="162">
        <f>VLOOKUP('Start up budget'!$B$6,'Annual Reporting'!C94:AD94,12,FALSE)</f>
        <v>0</v>
      </c>
      <c r="AL78" s="11">
        <f>VLOOKUP('Start up budget'!$B$7,'Annual Reporting'!C94:AD94,12,FALSE)</f>
        <v>0</v>
      </c>
      <c r="AM78" s="11">
        <f>VLOOKUP('Start up budget'!$B$8,'Annual Reporting'!C94:AD94,12,FALSE)</f>
        <v>0</v>
      </c>
      <c r="AN78" s="11">
        <f>VLOOKUP('Start up budget'!$B$9,'Annual Reporting'!C94:AD94,12,FALSE)</f>
        <v>0</v>
      </c>
      <c r="AO78" s="11">
        <f>VLOOKUP('Start up budget'!$B$10,'Annual Reporting'!C94:AD94,12,FALSE)</f>
        <v>0</v>
      </c>
      <c r="AP78" s="163">
        <f>VLOOKUP('Start up budget'!$B$11,'Annual Reporting'!C94:AD94,12,FALSE)</f>
        <v>0</v>
      </c>
      <c r="AQ78" s="162">
        <f>VLOOKUP('Start up budget'!$B$6,'Annual Reporting'!C94:AD94,13,FALSE)</f>
        <v>0</v>
      </c>
      <c r="AR78" s="11">
        <f>VLOOKUP('Start up budget'!$B$7,'Annual Reporting'!C94:AD94,13,FALSE)</f>
        <v>0</v>
      </c>
      <c r="AS78" s="11">
        <f>VLOOKUP('Start up budget'!$B$8,'Annual Reporting'!C94:AD94,13,FALSE)</f>
        <v>0</v>
      </c>
      <c r="AT78" s="11">
        <f>VLOOKUP('Start up budget'!$B$9,'Annual Reporting'!C94:AD94,13,FALSE)</f>
        <v>0</v>
      </c>
      <c r="AU78" s="11">
        <f>VLOOKUP('Start up budget'!$B$10,'Annual Reporting'!C94:AD94,13,FALSE)</f>
        <v>0</v>
      </c>
      <c r="AV78" s="163">
        <f>VLOOKUP('Start up budget'!$B$11,'Annual Reporting'!C94:AD94,13,FALSE)</f>
        <v>0</v>
      </c>
      <c r="AW78" s="162">
        <f>VLOOKUP('Start up budget'!$B$6,'Annual Reporting'!C94:AD94,16,FALSE)</f>
        <v>0</v>
      </c>
      <c r="AX78" s="11">
        <f>VLOOKUP('Start up budget'!$B$7,'Annual Reporting'!C94:AD94,16,FALSE)</f>
        <v>0</v>
      </c>
      <c r="AY78" s="11">
        <f>VLOOKUP('Start up budget'!$B$8,'Annual Reporting'!C94:AD94,16,FALSE)</f>
        <v>0</v>
      </c>
      <c r="AZ78" s="11">
        <f>VLOOKUP('Start up budget'!$B$9,'Annual Reporting'!C94:AD94,16,FALSE)</f>
        <v>0</v>
      </c>
      <c r="BA78" s="11">
        <f>VLOOKUP('Start up budget'!$B$10,'Annual Reporting'!C94:AD94,16,FALSE)</f>
        <v>0</v>
      </c>
      <c r="BB78" s="163">
        <f>VLOOKUP('Start up budget'!$B$11,'Annual Reporting'!C94:AD94,16,FALSE)</f>
        <v>0</v>
      </c>
      <c r="BC78" s="162">
        <f>VLOOKUP('Start up budget'!$B$6,'Annual Reporting'!C94:AD94,17,FALSE)</f>
        <v>0</v>
      </c>
      <c r="BD78" s="11">
        <f>VLOOKUP('Start up budget'!$B$7,'Annual Reporting'!C94:AD94,17,FALSE)</f>
        <v>0</v>
      </c>
      <c r="BE78" s="11">
        <f>VLOOKUP('Start up budget'!$B$8,'Annual Reporting'!C94:AD94,17,FALSE)</f>
        <v>0</v>
      </c>
      <c r="BF78" s="11">
        <f>VLOOKUP('Start up budget'!$B$9,'Annual Reporting'!C94:AD94,17,FALSE)</f>
        <v>0</v>
      </c>
      <c r="BG78" s="11">
        <f>VLOOKUP('Start up budget'!$B$10,'Annual Reporting'!C94:AD94,17,FALSE)</f>
        <v>0</v>
      </c>
      <c r="BH78" s="163">
        <f>VLOOKUP('Start up budget'!$B$11,'Annual Reporting'!C94:AD94,17,FALSE)</f>
        <v>0</v>
      </c>
      <c r="BI78" s="162">
        <f>VLOOKUP('Start up budget'!$B$6,'Annual Reporting'!C94:AD94,18,FALSE)</f>
        <v>0</v>
      </c>
      <c r="BJ78" s="11">
        <f>VLOOKUP('Start up budget'!$B$7,'Annual Reporting'!C94:AD94,18,FALSE)</f>
        <v>0</v>
      </c>
      <c r="BK78" s="11">
        <f>VLOOKUP('Start up budget'!$B$8,'Annual Reporting'!C94:AD94,18,FALSE)</f>
        <v>0</v>
      </c>
      <c r="BL78" s="11">
        <f>VLOOKUP('Start up budget'!$B$9,'Annual Reporting'!C94:AD94,18,FALSE)</f>
        <v>0</v>
      </c>
      <c r="BM78" s="11">
        <f>VLOOKUP('Start up budget'!$B$10,'Annual Reporting'!C94:AD94,18,FALSE)</f>
        <v>0</v>
      </c>
      <c r="BN78" s="163">
        <f>VLOOKUP('Start up budget'!$B$11,'Annual Reporting'!C94:AD94,18,FALSE)</f>
        <v>0</v>
      </c>
      <c r="BO78" s="162">
        <f>VLOOKUP('Start up budget'!$B$6,'Annual Reporting'!C94:AD94,21,FALSE)</f>
        <v>0</v>
      </c>
      <c r="BP78" s="11">
        <f>VLOOKUP('Start up budget'!$B$7,'Annual Reporting'!C94:AD94,21,FALSE)</f>
        <v>0</v>
      </c>
      <c r="BQ78" s="11">
        <f>VLOOKUP('Start up budget'!$B$8,'Annual Reporting'!C94:AD94,21,FALSE)</f>
        <v>0</v>
      </c>
      <c r="BR78" s="11">
        <f>VLOOKUP('Start up budget'!$B$9,'Annual Reporting'!C94:AD94,21,FALSE)</f>
        <v>0</v>
      </c>
      <c r="BS78" s="11">
        <f>VLOOKUP('Start up budget'!$B$10,'Annual Reporting'!C94:AD94,21,FALSE)</f>
        <v>0</v>
      </c>
      <c r="BT78" s="163">
        <f>VLOOKUP('Start up budget'!$B$11,'Annual Reporting'!C94:AD94,21,FALSE)</f>
        <v>0</v>
      </c>
      <c r="BU78" s="162">
        <f>VLOOKUP('Start up budget'!$B$6,'Annual Reporting'!C94:AD94,22,FALSE)</f>
        <v>0</v>
      </c>
      <c r="BV78" s="11">
        <f>VLOOKUP('Start up budget'!$B$7,'Annual Reporting'!C94:AD94,22,FALSE)</f>
        <v>0</v>
      </c>
      <c r="BW78" s="11">
        <f>VLOOKUP('Start up budget'!$B$8,'Annual Reporting'!C94:AD94,22,FALSE)</f>
        <v>0</v>
      </c>
      <c r="BX78" s="11">
        <f>VLOOKUP('Start up budget'!$B$9,'Annual Reporting'!C94:AD94,22,FALSE)</f>
        <v>0</v>
      </c>
      <c r="BY78" s="11">
        <f>VLOOKUP('Start up budget'!$B$10,'Annual Reporting'!C94:AD94,22,FALSE)</f>
        <v>0</v>
      </c>
      <c r="BZ78" s="163">
        <f>VLOOKUP('Start up budget'!$B$11,'Annual Reporting'!C94:AD94,22,FALSE)</f>
        <v>0</v>
      </c>
      <c r="CA78" s="11">
        <f>VLOOKUP('Start up budget'!$B$6,'Annual Reporting'!C94:AD94,23,FALSE)</f>
        <v>0</v>
      </c>
      <c r="CB78" s="11">
        <f>VLOOKUP('Start up budget'!$B$7,'Annual Reporting'!C94:AD94,23,FALSE)</f>
        <v>0</v>
      </c>
      <c r="CC78" s="11">
        <f>VLOOKUP('Start up budget'!$B$8,'Annual Reporting'!C94:AD94,23,FALSE)</f>
        <v>0</v>
      </c>
      <c r="CD78" s="11">
        <f>VLOOKUP('Start up budget'!$B$9,'Annual Reporting'!C94:AD94,23,FALSE)</f>
        <v>0</v>
      </c>
      <c r="CE78" s="11">
        <f>VLOOKUP('Start up budget'!$B$10,'Annual Reporting'!C94:AD94,23,FALSE)</f>
        <v>0</v>
      </c>
      <c r="CF78" s="163">
        <f>VLOOKUP('Start up budget'!$B$11,'Annual Reporting'!C94:AD94,23,FALSE)</f>
        <v>0</v>
      </c>
    </row>
    <row r="79" spans="1:84" x14ac:dyDescent="0.35">
      <c r="A79" s="162">
        <f>VLOOKUP('Start up budget'!$B$6,'Annual Reporting'!C95:AD95,2,FALSE)</f>
        <v>0</v>
      </c>
      <c r="B79" s="11">
        <f>VLOOKUP('Start up budget'!$B$7,'Annual Reporting'!C95:AD95,2,FALSE)</f>
        <v>0</v>
      </c>
      <c r="C79" s="11">
        <f>VLOOKUP('Start up budget'!$B$8,'Annual Reporting'!C95:AD95,2,FALSE)</f>
        <v>0</v>
      </c>
      <c r="D79" s="11">
        <f>VLOOKUP('Start up budget'!$B$9,'Annual Reporting'!C95:AD95,2,FALSE)</f>
        <v>0</v>
      </c>
      <c r="E79" s="11">
        <f>VLOOKUP('Start up budget'!$B$10,'Annual Reporting'!C95:AD95,2,FALSE)</f>
        <v>0</v>
      </c>
      <c r="F79" s="163">
        <f>VLOOKUP('Start up budget'!$B$11,'Annual Reporting'!C95:AD95,2,FALSE)</f>
        <v>0</v>
      </c>
      <c r="G79" s="162">
        <f>VLOOKUP('Start up budget'!$B$6,'Annual Reporting'!C95:AD95,3,FALSE)</f>
        <v>0</v>
      </c>
      <c r="H79" s="11">
        <f>VLOOKUP('Start up budget'!$B$7,'Annual Reporting'!C95:AD95,3,FALSE)</f>
        <v>0</v>
      </c>
      <c r="I79" s="11">
        <f>VLOOKUP('Start up budget'!$B$8,'Annual Reporting'!C95:AD95,3,FALSE)</f>
        <v>0</v>
      </c>
      <c r="J79" s="11">
        <f>VLOOKUP('Start up budget'!$B$9,'Annual Reporting'!C95:AD95,3,FALSE)</f>
        <v>0</v>
      </c>
      <c r="K79" s="11">
        <f>VLOOKUP('Start up budget'!$B$10,'Annual Reporting'!C95:AD95,3,FALSE)</f>
        <v>0</v>
      </c>
      <c r="L79" s="163">
        <f>VLOOKUP('Start up budget'!$B$11,'Annual Reporting'!C95:AD95,3,FALSE)</f>
        <v>0</v>
      </c>
      <c r="M79" s="162">
        <f>VLOOKUP('Start up budget'!$B$6,'Annual Reporting'!C95:AD95,6,FALSE)</f>
        <v>0</v>
      </c>
      <c r="N79" s="11">
        <f>VLOOKUP('Start up budget'!$B$7,'Annual Reporting'!C95:AD95,6,FALSE)</f>
        <v>0</v>
      </c>
      <c r="O79" s="11">
        <f>VLOOKUP('Start up budget'!$B$8,'Annual Reporting'!C95:AD95,6,FALSE)</f>
        <v>0</v>
      </c>
      <c r="P79" s="11">
        <f>VLOOKUP('Start up budget'!$B$9,'Annual Reporting'!C95:AD95,6,FALSE)</f>
        <v>0</v>
      </c>
      <c r="Q79" s="11">
        <f>VLOOKUP('Start up budget'!$B$10,'Annual Reporting'!C95:AD95,6,FALSE)</f>
        <v>0</v>
      </c>
      <c r="R79" s="163">
        <f>VLOOKUP('Start up budget'!$B$11,'Annual Reporting'!C95:AD95,6,FALSE)</f>
        <v>0</v>
      </c>
      <c r="S79" s="162">
        <f>VLOOKUP('Start up budget'!$B$6,'Annual Reporting'!C95:AD95,7,FALSE)</f>
        <v>0</v>
      </c>
      <c r="T79" s="11">
        <f>VLOOKUP('Start up budget'!$B$7,'Annual Reporting'!C95:AD95,7,FALSE)</f>
        <v>0</v>
      </c>
      <c r="U79" s="11">
        <f>VLOOKUP('Start up budget'!$B$8,'Annual Reporting'!C95:AD95,7,FALSE)</f>
        <v>0</v>
      </c>
      <c r="V79" s="11">
        <f>VLOOKUP('Start up budget'!$B$9,'Annual Reporting'!C95:AD95,7,FALSE)</f>
        <v>0</v>
      </c>
      <c r="W79" s="11">
        <f>VLOOKUP('Start up budget'!$B$10,'Annual Reporting'!C95:AD95,7,FALSE)</f>
        <v>0</v>
      </c>
      <c r="X79" s="163">
        <f>VLOOKUP('Start up budget'!$B$11,'Annual Reporting'!C95:AD95,7,FALSE)</f>
        <v>0</v>
      </c>
      <c r="Y79" s="162">
        <f>VLOOKUP('Start up budget'!$B$6,'Annual Reporting'!C95:AD95,8,FALSE)</f>
        <v>0</v>
      </c>
      <c r="Z79" s="11">
        <f>VLOOKUP('Start up budget'!$B$7,'Annual Reporting'!C95:AD95,8,FALSE)</f>
        <v>0</v>
      </c>
      <c r="AA79" s="11">
        <f>VLOOKUP('Start up budget'!$B$8,'Annual Reporting'!C95:AD95,8,FALSE)</f>
        <v>0</v>
      </c>
      <c r="AB79" s="11">
        <f>VLOOKUP('Start up budget'!$B$9,'Annual Reporting'!C95:AD95,8,FALSE)</f>
        <v>0</v>
      </c>
      <c r="AC79" s="11">
        <f>VLOOKUP('Start up budget'!$B$10,'Annual Reporting'!C95:AD95,8,FALSE)</f>
        <v>0</v>
      </c>
      <c r="AD79" s="163">
        <f>VLOOKUP('Start up budget'!$B$11,'Annual Reporting'!C95:AD95,8,FALSE)</f>
        <v>0</v>
      </c>
      <c r="AE79" s="162">
        <f>VLOOKUP('Start up budget'!$B$6,'Annual Reporting'!C95:AD95,11,FALSE)</f>
        <v>0</v>
      </c>
      <c r="AF79" s="11">
        <f>VLOOKUP('Start up budget'!$B$7,'Annual Reporting'!C95:AD95,11,FALSE)</f>
        <v>0</v>
      </c>
      <c r="AG79" s="11">
        <f>VLOOKUP('Start up budget'!$B$8,'Annual Reporting'!C95:AD95,11,FALSE)</f>
        <v>0</v>
      </c>
      <c r="AH79" s="11">
        <f>VLOOKUP('Start up budget'!$B$9,'Annual Reporting'!C95:AD95,11,FALSE)</f>
        <v>0</v>
      </c>
      <c r="AI79" s="11">
        <f>VLOOKUP('Start up budget'!$B$10,'Annual Reporting'!C95:AD95,11,FALSE)</f>
        <v>0</v>
      </c>
      <c r="AJ79" s="163">
        <f>VLOOKUP('Start up budget'!$B$11,'Annual Reporting'!C95:AD95,11,FALSE)</f>
        <v>0</v>
      </c>
      <c r="AK79" s="162">
        <f>VLOOKUP('Start up budget'!$B$6,'Annual Reporting'!C95:AD95,12,FALSE)</f>
        <v>0</v>
      </c>
      <c r="AL79" s="11">
        <f>VLOOKUP('Start up budget'!$B$7,'Annual Reporting'!C95:AD95,12,FALSE)</f>
        <v>0</v>
      </c>
      <c r="AM79" s="11">
        <f>VLOOKUP('Start up budget'!$B$8,'Annual Reporting'!C95:AD95,12,FALSE)</f>
        <v>0</v>
      </c>
      <c r="AN79" s="11">
        <f>VLOOKUP('Start up budget'!$B$9,'Annual Reporting'!C95:AD95,12,FALSE)</f>
        <v>0</v>
      </c>
      <c r="AO79" s="11">
        <f>VLOOKUP('Start up budget'!$B$10,'Annual Reporting'!C95:AD95,12,FALSE)</f>
        <v>0</v>
      </c>
      <c r="AP79" s="163">
        <f>VLOOKUP('Start up budget'!$B$11,'Annual Reporting'!C95:AD95,12,FALSE)</f>
        <v>0</v>
      </c>
      <c r="AQ79" s="162">
        <f>VLOOKUP('Start up budget'!$B$6,'Annual Reporting'!C95:AD95,13,FALSE)</f>
        <v>0</v>
      </c>
      <c r="AR79" s="11">
        <f>VLOOKUP('Start up budget'!$B$7,'Annual Reporting'!C95:AD95,13,FALSE)</f>
        <v>0</v>
      </c>
      <c r="AS79" s="11">
        <f>VLOOKUP('Start up budget'!$B$8,'Annual Reporting'!C95:AD95,13,FALSE)</f>
        <v>0</v>
      </c>
      <c r="AT79" s="11">
        <f>VLOOKUP('Start up budget'!$B$9,'Annual Reporting'!C95:AD95,13,FALSE)</f>
        <v>0</v>
      </c>
      <c r="AU79" s="11">
        <f>VLOOKUP('Start up budget'!$B$10,'Annual Reporting'!C95:AD95,13,FALSE)</f>
        <v>0</v>
      </c>
      <c r="AV79" s="163">
        <f>VLOOKUP('Start up budget'!$B$11,'Annual Reporting'!C95:AD95,13,FALSE)</f>
        <v>0</v>
      </c>
      <c r="AW79" s="162">
        <f>VLOOKUP('Start up budget'!$B$6,'Annual Reporting'!C95:AD95,16,FALSE)</f>
        <v>0</v>
      </c>
      <c r="AX79" s="11">
        <f>VLOOKUP('Start up budget'!$B$7,'Annual Reporting'!C95:AD95,16,FALSE)</f>
        <v>0</v>
      </c>
      <c r="AY79" s="11">
        <f>VLOOKUP('Start up budget'!$B$8,'Annual Reporting'!C95:AD95,16,FALSE)</f>
        <v>0</v>
      </c>
      <c r="AZ79" s="11">
        <f>VLOOKUP('Start up budget'!$B$9,'Annual Reporting'!C95:AD95,16,FALSE)</f>
        <v>0</v>
      </c>
      <c r="BA79" s="11">
        <f>VLOOKUP('Start up budget'!$B$10,'Annual Reporting'!C95:AD95,16,FALSE)</f>
        <v>0</v>
      </c>
      <c r="BB79" s="163">
        <f>VLOOKUP('Start up budget'!$B$11,'Annual Reporting'!C95:AD95,16,FALSE)</f>
        <v>0</v>
      </c>
      <c r="BC79" s="162">
        <f>VLOOKUP('Start up budget'!$B$6,'Annual Reporting'!C95:AD95,17,FALSE)</f>
        <v>0</v>
      </c>
      <c r="BD79" s="11">
        <f>VLOOKUP('Start up budget'!$B$7,'Annual Reporting'!C95:AD95,17,FALSE)</f>
        <v>0</v>
      </c>
      <c r="BE79" s="11">
        <f>VLOOKUP('Start up budget'!$B$8,'Annual Reporting'!C95:AD95,17,FALSE)</f>
        <v>0</v>
      </c>
      <c r="BF79" s="11">
        <f>VLOOKUP('Start up budget'!$B$9,'Annual Reporting'!C95:AD95,17,FALSE)</f>
        <v>0</v>
      </c>
      <c r="BG79" s="11">
        <f>VLOOKUP('Start up budget'!$B$10,'Annual Reporting'!C95:AD95,17,FALSE)</f>
        <v>0</v>
      </c>
      <c r="BH79" s="163">
        <f>VLOOKUP('Start up budget'!$B$11,'Annual Reporting'!C95:AD95,17,FALSE)</f>
        <v>0</v>
      </c>
      <c r="BI79" s="162">
        <f>VLOOKUP('Start up budget'!$B$6,'Annual Reporting'!C95:AD95,18,FALSE)</f>
        <v>0</v>
      </c>
      <c r="BJ79" s="11">
        <f>VLOOKUP('Start up budget'!$B$7,'Annual Reporting'!C95:AD95,18,FALSE)</f>
        <v>0</v>
      </c>
      <c r="BK79" s="11">
        <f>VLOOKUP('Start up budget'!$B$8,'Annual Reporting'!C95:AD95,18,FALSE)</f>
        <v>0</v>
      </c>
      <c r="BL79" s="11">
        <f>VLOOKUP('Start up budget'!$B$9,'Annual Reporting'!C95:AD95,18,FALSE)</f>
        <v>0</v>
      </c>
      <c r="BM79" s="11">
        <f>VLOOKUP('Start up budget'!$B$10,'Annual Reporting'!C95:AD95,18,FALSE)</f>
        <v>0</v>
      </c>
      <c r="BN79" s="163">
        <f>VLOOKUP('Start up budget'!$B$11,'Annual Reporting'!C95:AD95,18,FALSE)</f>
        <v>0</v>
      </c>
      <c r="BO79" s="162">
        <f>VLOOKUP('Start up budget'!$B$6,'Annual Reporting'!C95:AD95,21,FALSE)</f>
        <v>0</v>
      </c>
      <c r="BP79" s="11">
        <f>VLOOKUP('Start up budget'!$B$7,'Annual Reporting'!C95:AD95,21,FALSE)</f>
        <v>0</v>
      </c>
      <c r="BQ79" s="11">
        <f>VLOOKUP('Start up budget'!$B$8,'Annual Reporting'!C95:AD95,21,FALSE)</f>
        <v>0</v>
      </c>
      <c r="BR79" s="11">
        <f>VLOOKUP('Start up budget'!$B$9,'Annual Reporting'!C95:AD95,21,FALSE)</f>
        <v>0</v>
      </c>
      <c r="BS79" s="11">
        <f>VLOOKUP('Start up budget'!$B$10,'Annual Reporting'!C95:AD95,21,FALSE)</f>
        <v>0</v>
      </c>
      <c r="BT79" s="163">
        <f>VLOOKUP('Start up budget'!$B$11,'Annual Reporting'!C95:AD95,21,FALSE)</f>
        <v>0</v>
      </c>
      <c r="BU79" s="162">
        <f>VLOOKUP('Start up budget'!$B$6,'Annual Reporting'!C95:AD95,22,FALSE)</f>
        <v>0</v>
      </c>
      <c r="BV79" s="11">
        <f>VLOOKUP('Start up budget'!$B$7,'Annual Reporting'!C95:AD95,22,FALSE)</f>
        <v>0</v>
      </c>
      <c r="BW79" s="11">
        <f>VLOOKUP('Start up budget'!$B$8,'Annual Reporting'!C95:AD95,22,FALSE)</f>
        <v>0</v>
      </c>
      <c r="BX79" s="11">
        <f>VLOOKUP('Start up budget'!$B$9,'Annual Reporting'!C95:AD95,22,FALSE)</f>
        <v>0</v>
      </c>
      <c r="BY79" s="11">
        <f>VLOOKUP('Start up budget'!$B$10,'Annual Reporting'!C95:AD95,22,FALSE)</f>
        <v>0</v>
      </c>
      <c r="BZ79" s="163">
        <f>VLOOKUP('Start up budget'!$B$11,'Annual Reporting'!C95:AD95,22,FALSE)</f>
        <v>0</v>
      </c>
      <c r="CA79" s="11">
        <f>VLOOKUP('Start up budget'!$B$6,'Annual Reporting'!C95:AD95,23,FALSE)</f>
        <v>0</v>
      </c>
      <c r="CB79" s="11">
        <f>VLOOKUP('Start up budget'!$B$7,'Annual Reporting'!C95:AD95,23,FALSE)</f>
        <v>0</v>
      </c>
      <c r="CC79" s="11">
        <f>VLOOKUP('Start up budget'!$B$8,'Annual Reporting'!C95:AD95,23,FALSE)</f>
        <v>0</v>
      </c>
      <c r="CD79" s="11">
        <f>VLOOKUP('Start up budget'!$B$9,'Annual Reporting'!C95:AD95,23,FALSE)</f>
        <v>0</v>
      </c>
      <c r="CE79" s="11">
        <f>VLOOKUP('Start up budget'!$B$10,'Annual Reporting'!C95:AD95,23,FALSE)</f>
        <v>0</v>
      </c>
      <c r="CF79" s="163">
        <f>VLOOKUP('Start up budget'!$B$11,'Annual Reporting'!C95:AD95,23,FALSE)</f>
        <v>0</v>
      </c>
    </row>
    <row r="80" spans="1:84" x14ac:dyDescent="0.35">
      <c r="A80" s="162">
        <f>VLOOKUP('Start up budget'!$B$6,'Annual Reporting'!C96:AD96,2,FALSE)</f>
        <v>0</v>
      </c>
      <c r="B80" s="11">
        <f>VLOOKUP('Start up budget'!$B$7,'Annual Reporting'!C96:AD96,2,FALSE)</f>
        <v>0</v>
      </c>
      <c r="C80" s="11">
        <f>VLOOKUP('Start up budget'!$B$8,'Annual Reporting'!C96:AD96,2,FALSE)</f>
        <v>0</v>
      </c>
      <c r="D80" s="11">
        <f>VLOOKUP('Start up budget'!$B$9,'Annual Reporting'!C96:AD96,2,FALSE)</f>
        <v>0</v>
      </c>
      <c r="E80" s="11">
        <f>VLOOKUP('Start up budget'!$B$10,'Annual Reporting'!C96:AD96,2,FALSE)</f>
        <v>0</v>
      </c>
      <c r="F80" s="163">
        <f>VLOOKUP('Start up budget'!$B$11,'Annual Reporting'!C96:AD96,2,FALSE)</f>
        <v>0</v>
      </c>
      <c r="G80" s="162">
        <f>VLOOKUP('Start up budget'!$B$6,'Annual Reporting'!C96:AD96,3,FALSE)</f>
        <v>0</v>
      </c>
      <c r="H80" s="11">
        <f>VLOOKUP('Start up budget'!$B$7,'Annual Reporting'!C96:AD96,3,FALSE)</f>
        <v>0</v>
      </c>
      <c r="I80" s="11">
        <f>VLOOKUP('Start up budget'!$B$8,'Annual Reporting'!C96:AD96,3,FALSE)</f>
        <v>0</v>
      </c>
      <c r="J80" s="11">
        <f>VLOOKUP('Start up budget'!$B$9,'Annual Reporting'!C96:AD96,3,FALSE)</f>
        <v>0</v>
      </c>
      <c r="K80" s="11">
        <f>VLOOKUP('Start up budget'!$B$10,'Annual Reporting'!C96:AD96,3,FALSE)</f>
        <v>0</v>
      </c>
      <c r="L80" s="163">
        <f>VLOOKUP('Start up budget'!$B$11,'Annual Reporting'!C96:AD96,3,FALSE)</f>
        <v>0</v>
      </c>
      <c r="M80" s="162">
        <f>VLOOKUP('Start up budget'!$B$6,'Annual Reporting'!C96:AD96,6,FALSE)</f>
        <v>0</v>
      </c>
      <c r="N80" s="11">
        <f>VLOOKUP('Start up budget'!$B$7,'Annual Reporting'!C96:AD96,6,FALSE)</f>
        <v>0</v>
      </c>
      <c r="O80" s="11">
        <f>VLOOKUP('Start up budget'!$B$8,'Annual Reporting'!C96:AD96,6,FALSE)</f>
        <v>0</v>
      </c>
      <c r="P80" s="11">
        <f>VLOOKUP('Start up budget'!$B$9,'Annual Reporting'!C96:AD96,6,FALSE)</f>
        <v>0</v>
      </c>
      <c r="Q80" s="11">
        <f>VLOOKUP('Start up budget'!$B$10,'Annual Reporting'!C96:AD96,6,FALSE)</f>
        <v>0</v>
      </c>
      <c r="R80" s="163">
        <f>VLOOKUP('Start up budget'!$B$11,'Annual Reporting'!C96:AD96,6,FALSE)</f>
        <v>0</v>
      </c>
      <c r="S80" s="162">
        <f>VLOOKUP('Start up budget'!$B$6,'Annual Reporting'!C96:AD96,7,FALSE)</f>
        <v>0</v>
      </c>
      <c r="T80" s="11">
        <f>VLOOKUP('Start up budget'!$B$7,'Annual Reporting'!C96:AD96,7,FALSE)</f>
        <v>0</v>
      </c>
      <c r="U80" s="11">
        <f>VLOOKUP('Start up budget'!$B$8,'Annual Reporting'!C96:AD96,7,FALSE)</f>
        <v>0</v>
      </c>
      <c r="V80" s="11">
        <f>VLOOKUP('Start up budget'!$B$9,'Annual Reporting'!C96:AD96,7,FALSE)</f>
        <v>0</v>
      </c>
      <c r="W80" s="11">
        <f>VLOOKUP('Start up budget'!$B$10,'Annual Reporting'!C96:AD96,7,FALSE)</f>
        <v>0</v>
      </c>
      <c r="X80" s="163">
        <f>VLOOKUP('Start up budget'!$B$11,'Annual Reporting'!C96:AD96,7,FALSE)</f>
        <v>0</v>
      </c>
      <c r="Y80" s="162">
        <f>VLOOKUP('Start up budget'!$B$6,'Annual Reporting'!C96:AD96,8,FALSE)</f>
        <v>0</v>
      </c>
      <c r="Z80" s="11">
        <f>VLOOKUP('Start up budget'!$B$7,'Annual Reporting'!C96:AD96,8,FALSE)</f>
        <v>0</v>
      </c>
      <c r="AA80" s="11">
        <f>VLOOKUP('Start up budget'!$B$8,'Annual Reporting'!C96:AD96,8,FALSE)</f>
        <v>0</v>
      </c>
      <c r="AB80" s="11">
        <f>VLOOKUP('Start up budget'!$B$9,'Annual Reporting'!C96:AD96,8,FALSE)</f>
        <v>0</v>
      </c>
      <c r="AC80" s="11">
        <f>VLOOKUP('Start up budget'!$B$10,'Annual Reporting'!C96:AD96,8,FALSE)</f>
        <v>0</v>
      </c>
      <c r="AD80" s="163">
        <f>VLOOKUP('Start up budget'!$B$11,'Annual Reporting'!C96:AD96,8,FALSE)</f>
        <v>0</v>
      </c>
      <c r="AE80" s="162">
        <f>VLOOKUP('Start up budget'!$B$6,'Annual Reporting'!C96:AD96,11,FALSE)</f>
        <v>0</v>
      </c>
      <c r="AF80" s="11">
        <f>VLOOKUP('Start up budget'!$B$7,'Annual Reporting'!C96:AD96,11,FALSE)</f>
        <v>0</v>
      </c>
      <c r="AG80" s="11">
        <f>VLOOKUP('Start up budget'!$B$8,'Annual Reporting'!C96:AD96,11,FALSE)</f>
        <v>0</v>
      </c>
      <c r="AH80" s="11">
        <f>VLOOKUP('Start up budget'!$B$9,'Annual Reporting'!C96:AD96,11,FALSE)</f>
        <v>0</v>
      </c>
      <c r="AI80" s="11">
        <f>VLOOKUP('Start up budget'!$B$10,'Annual Reporting'!C96:AD96,11,FALSE)</f>
        <v>0</v>
      </c>
      <c r="AJ80" s="163">
        <f>VLOOKUP('Start up budget'!$B$11,'Annual Reporting'!C96:AD96,11,FALSE)</f>
        <v>0</v>
      </c>
      <c r="AK80" s="162">
        <f>VLOOKUP('Start up budget'!$B$6,'Annual Reporting'!C96:AD96,12,FALSE)</f>
        <v>0</v>
      </c>
      <c r="AL80" s="11">
        <f>VLOOKUP('Start up budget'!$B$7,'Annual Reporting'!C96:AD96,12,FALSE)</f>
        <v>0</v>
      </c>
      <c r="AM80" s="11">
        <f>VLOOKUP('Start up budget'!$B$8,'Annual Reporting'!C96:AD96,12,FALSE)</f>
        <v>0</v>
      </c>
      <c r="AN80" s="11">
        <f>VLOOKUP('Start up budget'!$B$9,'Annual Reporting'!C96:AD96,12,FALSE)</f>
        <v>0</v>
      </c>
      <c r="AO80" s="11">
        <f>VLOOKUP('Start up budget'!$B$10,'Annual Reporting'!C96:AD96,12,FALSE)</f>
        <v>0</v>
      </c>
      <c r="AP80" s="163">
        <f>VLOOKUP('Start up budget'!$B$11,'Annual Reporting'!C96:AD96,12,FALSE)</f>
        <v>0</v>
      </c>
      <c r="AQ80" s="162">
        <f>VLOOKUP('Start up budget'!$B$6,'Annual Reporting'!C96:AD96,13,FALSE)</f>
        <v>0</v>
      </c>
      <c r="AR80" s="11">
        <f>VLOOKUP('Start up budget'!$B$7,'Annual Reporting'!C96:AD96,13,FALSE)</f>
        <v>0</v>
      </c>
      <c r="AS80" s="11">
        <f>VLOOKUP('Start up budget'!$B$8,'Annual Reporting'!C96:AD96,13,FALSE)</f>
        <v>0</v>
      </c>
      <c r="AT80" s="11">
        <f>VLOOKUP('Start up budget'!$B$9,'Annual Reporting'!C96:AD96,13,FALSE)</f>
        <v>0</v>
      </c>
      <c r="AU80" s="11">
        <f>VLOOKUP('Start up budget'!$B$10,'Annual Reporting'!C96:AD96,13,FALSE)</f>
        <v>0</v>
      </c>
      <c r="AV80" s="163">
        <f>VLOOKUP('Start up budget'!$B$11,'Annual Reporting'!C96:AD96,13,FALSE)</f>
        <v>0</v>
      </c>
      <c r="AW80" s="162">
        <f>VLOOKUP('Start up budget'!$B$6,'Annual Reporting'!C96:AD96,16,FALSE)</f>
        <v>0</v>
      </c>
      <c r="AX80" s="11">
        <f>VLOOKUP('Start up budget'!$B$7,'Annual Reporting'!C96:AD96,16,FALSE)</f>
        <v>0</v>
      </c>
      <c r="AY80" s="11">
        <f>VLOOKUP('Start up budget'!$B$8,'Annual Reporting'!C96:AD96,16,FALSE)</f>
        <v>0</v>
      </c>
      <c r="AZ80" s="11">
        <f>VLOOKUP('Start up budget'!$B$9,'Annual Reporting'!C96:AD96,16,FALSE)</f>
        <v>0</v>
      </c>
      <c r="BA80" s="11">
        <f>VLOOKUP('Start up budget'!$B$10,'Annual Reporting'!C96:AD96,16,FALSE)</f>
        <v>0</v>
      </c>
      <c r="BB80" s="163">
        <f>VLOOKUP('Start up budget'!$B$11,'Annual Reporting'!C96:AD96,16,FALSE)</f>
        <v>0</v>
      </c>
      <c r="BC80" s="162">
        <f>VLOOKUP('Start up budget'!$B$6,'Annual Reporting'!C96:AD96,17,FALSE)</f>
        <v>0</v>
      </c>
      <c r="BD80" s="11">
        <f>VLOOKUP('Start up budget'!$B$7,'Annual Reporting'!C96:AD96,17,FALSE)</f>
        <v>0</v>
      </c>
      <c r="BE80" s="11">
        <f>VLOOKUP('Start up budget'!$B$8,'Annual Reporting'!C96:AD96,17,FALSE)</f>
        <v>0</v>
      </c>
      <c r="BF80" s="11">
        <f>VLOOKUP('Start up budget'!$B$9,'Annual Reporting'!C96:AD96,17,FALSE)</f>
        <v>0</v>
      </c>
      <c r="BG80" s="11">
        <f>VLOOKUP('Start up budget'!$B$10,'Annual Reporting'!C96:AD96,17,FALSE)</f>
        <v>0</v>
      </c>
      <c r="BH80" s="163">
        <f>VLOOKUP('Start up budget'!$B$11,'Annual Reporting'!C96:AD96,17,FALSE)</f>
        <v>0</v>
      </c>
      <c r="BI80" s="162">
        <f>VLOOKUP('Start up budget'!$B$6,'Annual Reporting'!C96:AD96,18,FALSE)</f>
        <v>0</v>
      </c>
      <c r="BJ80" s="11">
        <f>VLOOKUP('Start up budget'!$B$7,'Annual Reporting'!C96:AD96,18,FALSE)</f>
        <v>0</v>
      </c>
      <c r="BK80" s="11">
        <f>VLOOKUP('Start up budget'!$B$8,'Annual Reporting'!C96:AD96,18,FALSE)</f>
        <v>0</v>
      </c>
      <c r="BL80" s="11">
        <f>VLOOKUP('Start up budget'!$B$9,'Annual Reporting'!C96:AD96,18,FALSE)</f>
        <v>0</v>
      </c>
      <c r="BM80" s="11">
        <f>VLOOKUP('Start up budget'!$B$10,'Annual Reporting'!C96:AD96,18,FALSE)</f>
        <v>0</v>
      </c>
      <c r="BN80" s="163">
        <f>VLOOKUP('Start up budget'!$B$11,'Annual Reporting'!C96:AD96,18,FALSE)</f>
        <v>0</v>
      </c>
      <c r="BO80" s="162">
        <f>VLOOKUP('Start up budget'!$B$6,'Annual Reporting'!C96:AD96,21,FALSE)</f>
        <v>0</v>
      </c>
      <c r="BP80" s="11">
        <f>VLOOKUP('Start up budget'!$B$7,'Annual Reporting'!C96:AD96,21,FALSE)</f>
        <v>0</v>
      </c>
      <c r="BQ80" s="11">
        <f>VLOOKUP('Start up budget'!$B$8,'Annual Reporting'!C96:AD96,21,FALSE)</f>
        <v>0</v>
      </c>
      <c r="BR80" s="11">
        <f>VLOOKUP('Start up budget'!$B$9,'Annual Reporting'!C96:AD96,21,FALSE)</f>
        <v>0</v>
      </c>
      <c r="BS80" s="11">
        <f>VLOOKUP('Start up budget'!$B$10,'Annual Reporting'!C96:AD96,21,FALSE)</f>
        <v>0</v>
      </c>
      <c r="BT80" s="163">
        <f>VLOOKUP('Start up budget'!$B$11,'Annual Reporting'!C96:AD96,21,FALSE)</f>
        <v>0</v>
      </c>
      <c r="BU80" s="162">
        <f>VLOOKUP('Start up budget'!$B$6,'Annual Reporting'!C96:AD96,22,FALSE)</f>
        <v>0</v>
      </c>
      <c r="BV80" s="11">
        <f>VLOOKUP('Start up budget'!$B$7,'Annual Reporting'!C96:AD96,22,FALSE)</f>
        <v>0</v>
      </c>
      <c r="BW80" s="11">
        <f>VLOOKUP('Start up budget'!$B$8,'Annual Reporting'!C96:AD96,22,FALSE)</f>
        <v>0</v>
      </c>
      <c r="BX80" s="11">
        <f>VLOOKUP('Start up budget'!$B$9,'Annual Reporting'!C96:AD96,22,FALSE)</f>
        <v>0</v>
      </c>
      <c r="BY80" s="11">
        <f>VLOOKUP('Start up budget'!$B$10,'Annual Reporting'!C96:AD96,22,FALSE)</f>
        <v>0</v>
      </c>
      <c r="BZ80" s="163">
        <f>VLOOKUP('Start up budget'!$B$11,'Annual Reporting'!C96:AD96,22,FALSE)</f>
        <v>0</v>
      </c>
      <c r="CA80" s="11">
        <f>VLOOKUP('Start up budget'!$B$6,'Annual Reporting'!C96:AD96,23,FALSE)</f>
        <v>0</v>
      </c>
      <c r="CB80" s="11">
        <f>VLOOKUP('Start up budget'!$B$7,'Annual Reporting'!C96:AD96,23,FALSE)</f>
        <v>0</v>
      </c>
      <c r="CC80" s="11">
        <f>VLOOKUP('Start up budget'!$B$8,'Annual Reporting'!C96:AD96,23,FALSE)</f>
        <v>0</v>
      </c>
      <c r="CD80" s="11">
        <f>VLOOKUP('Start up budget'!$B$9,'Annual Reporting'!C96:AD96,23,FALSE)</f>
        <v>0</v>
      </c>
      <c r="CE80" s="11">
        <f>VLOOKUP('Start up budget'!$B$10,'Annual Reporting'!C96:AD96,23,FALSE)</f>
        <v>0</v>
      </c>
      <c r="CF80" s="163">
        <f>VLOOKUP('Start up budget'!$B$11,'Annual Reporting'!C96:AD96,23,FALSE)</f>
        <v>0</v>
      </c>
    </row>
    <row r="81" spans="1:84" x14ac:dyDescent="0.35">
      <c r="A81" s="162">
        <f>VLOOKUP('Start up budget'!$B$6,'Annual Reporting'!C97:AD97,2,FALSE)</f>
        <v>0</v>
      </c>
      <c r="B81" s="11">
        <f>VLOOKUP('Start up budget'!$B$7,'Annual Reporting'!C97:AD97,2,FALSE)</f>
        <v>0</v>
      </c>
      <c r="C81" s="11">
        <f>VLOOKUP('Start up budget'!$B$8,'Annual Reporting'!C97:AD97,2,FALSE)</f>
        <v>0</v>
      </c>
      <c r="D81" s="11">
        <f>VLOOKUP('Start up budget'!$B$9,'Annual Reporting'!C97:AD97,2,FALSE)</f>
        <v>0</v>
      </c>
      <c r="E81" s="11">
        <f>VLOOKUP('Start up budget'!$B$10,'Annual Reporting'!C97:AD97,2,FALSE)</f>
        <v>0</v>
      </c>
      <c r="F81" s="163">
        <f>VLOOKUP('Start up budget'!$B$11,'Annual Reporting'!C97:AD97,2,FALSE)</f>
        <v>0</v>
      </c>
      <c r="G81" s="162">
        <f>VLOOKUP('Start up budget'!$B$6,'Annual Reporting'!C97:AD97,3,FALSE)</f>
        <v>0</v>
      </c>
      <c r="H81" s="11">
        <f>VLOOKUP('Start up budget'!$B$7,'Annual Reporting'!C97:AD97,3,FALSE)</f>
        <v>0</v>
      </c>
      <c r="I81" s="11">
        <f>VLOOKUP('Start up budget'!$B$8,'Annual Reporting'!C97:AD97,3,FALSE)</f>
        <v>0</v>
      </c>
      <c r="J81" s="11">
        <f>VLOOKUP('Start up budget'!$B$9,'Annual Reporting'!C97:AD97,3,FALSE)</f>
        <v>0</v>
      </c>
      <c r="K81" s="11">
        <f>VLOOKUP('Start up budget'!$B$10,'Annual Reporting'!C97:AD97,3,FALSE)</f>
        <v>0</v>
      </c>
      <c r="L81" s="163">
        <f>VLOOKUP('Start up budget'!$B$11,'Annual Reporting'!C97:AD97,3,FALSE)</f>
        <v>0</v>
      </c>
      <c r="M81" s="162">
        <f>VLOOKUP('Start up budget'!$B$6,'Annual Reporting'!C97:AD97,6,FALSE)</f>
        <v>0</v>
      </c>
      <c r="N81" s="11">
        <f>VLOOKUP('Start up budget'!$B$7,'Annual Reporting'!C97:AD97,6,FALSE)</f>
        <v>0</v>
      </c>
      <c r="O81" s="11">
        <f>VLOOKUP('Start up budget'!$B$8,'Annual Reporting'!C97:AD97,6,FALSE)</f>
        <v>0</v>
      </c>
      <c r="P81" s="11">
        <f>VLOOKUP('Start up budget'!$B$9,'Annual Reporting'!C97:AD97,6,FALSE)</f>
        <v>0</v>
      </c>
      <c r="Q81" s="11">
        <f>VLOOKUP('Start up budget'!$B$10,'Annual Reporting'!C97:AD97,6,FALSE)</f>
        <v>0</v>
      </c>
      <c r="R81" s="163">
        <f>VLOOKUP('Start up budget'!$B$11,'Annual Reporting'!C97:AD97,6,FALSE)</f>
        <v>0</v>
      </c>
      <c r="S81" s="162">
        <f>VLOOKUP('Start up budget'!$B$6,'Annual Reporting'!C97:AD97,7,FALSE)</f>
        <v>0</v>
      </c>
      <c r="T81" s="11">
        <f>VLOOKUP('Start up budget'!$B$7,'Annual Reporting'!C97:AD97,7,FALSE)</f>
        <v>0</v>
      </c>
      <c r="U81" s="11">
        <f>VLOOKUP('Start up budget'!$B$8,'Annual Reporting'!C97:AD97,7,FALSE)</f>
        <v>0</v>
      </c>
      <c r="V81" s="11">
        <f>VLOOKUP('Start up budget'!$B$9,'Annual Reporting'!C97:AD97,7,FALSE)</f>
        <v>0</v>
      </c>
      <c r="W81" s="11">
        <f>VLOOKUP('Start up budget'!$B$10,'Annual Reporting'!C97:AD97,7,FALSE)</f>
        <v>0</v>
      </c>
      <c r="X81" s="163">
        <f>VLOOKUP('Start up budget'!$B$11,'Annual Reporting'!C97:AD97,7,FALSE)</f>
        <v>0</v>
      </c>
      <c r="Y81" s="162">
        <f>VLOOKUP('Start up budget'!$B$6,'Annual Reporting'!C97:AD97,8,FALSE)</f>
        <v>0</v>
      </c>
      <c r="Z81" s="11">
        <f>VLOOKUP('Start up budget'!$B$7,'Annual Reporting'!C97:AD97,8,FALSE)</f>
        <v>0</v>
      </c>
      <c r="AA81" s="11">
        <f>VLOOKUP('Start up budget'!$B$8,'Annual Reporting'!C97:AD97,8,FALSE)</f>
        <v>0</v>
      </c>
      <c r="AB81" s="11">
        <f>VLOOKUP('Start up budget'!$B$9,'Annual Reporting'!C97:AD97,8,FALSE)</f>
        <v>0</v>
      </c>
      <c r="AC81" s="11">
        <f>VLOOKUP('Start up budget'!$B$10,'Annual Reporting'!C97:AD97,8,FALSE)</f>
        <v>0</v>
      </c>
      <c r="AD81" s="163">
        <f>VLOOKUP('Start up budget'!$B$11,'Annual Reporting'!C97:AD97,8,FALSE)</f>
        <v>0</v>
      </c>
      <c r="AE81" s="162">
        <f>VLOOKUP('Start up budget'!$B$6,'Annual Reporting'!C97:AD97,11,FALSE)</f>
        <v>0</v>
      </c>
      <c r="AF81" s="11">
        <f>VLOOKUP('Start up budget'!$B$7,'Annual Reporting'!C97:AD97,11,FALSE)</f>
        <v>0</v>
      </c>
      <c r="AG81" s="11">
        <f>VLOOKUP('Start up budget'!$B$8,'Annual Reporting'!C97:AD97,11,FALSE)</f>
        <v>0</v>
      </c>
      <c r="AH81" s="11">
        <f>VLOOKUP('Start up budget'!$B$9,'Annual Reporting'!C97:AD97,11,FALSE)</f>
        <v>0</v>
      </c>
      <c r="AI81" s="11">
        <f>VLOOKUP('Start up budget'!$B$10,'Annual Reporting'!C97:AD97,11,FALSE)</f>
        <v>0</v>
      </c>
      <c r="AJ81" s="163">
        <f>VLOOKUP('Start up budget'!$B$11,'Annual Reporting'!C97:AD97,11,FALSE)</f>
        <v>0</v>
      </c>
      <c r="AK81" s="162">
        <f>VLOOKUP('Start up budget'!$B$6,'Annual Reporting'!C97:AD97,12,FALSE)</f>
        <v>0</v>
      </c>
      <c r="AL81" s="11">
        <f>VLOOKUP('Start up budget'!$B$7,'Annual Reporting'!C97:AD97,12,FALSE)</f>
        <v>0</v>
      </c>
      <c r="AM81" s="11">
        <f>VLOOKUP('Start up budget'!$B$8,'Annual Reporting'!C97:AD97,12,FALSE)</f>
        <v>0</v>
      </c>
      <c r="AN81" s="11">
        <f>VLOOKUP('Start up budget'!$B$9,'Annual Reporting'!C97:AD97,12,FALSE)</f>
        <v>0</v>
      </c>
      <c r="AO81" s="11">
        <f>VLOOKUP('Start up budget'!$B$10,'Annual Reporting'!C97:AD97,12,FALSE)</f>
        <v>0</v>
      </c>
      <c r="AP81" s="163">
        <f>VLOOKUP('Start up budget'!$B$11,'Annual Reporting'!C97:AD97,12,FALSE)</f>
        <v>0</v>
      </c>
      <c r="AQ81" s="162">
        <f>VLOOKUP('Start up budget'!$B$6,'Annual Reporting'!C97:AD97,13,FALSE)</f>
        <v>0</v>
      </c>
      <c r="AR81" s="11">
        <f>VLOOKUP('Start up budget'!$B$7,'Annual Reporting'!C97:AD97,13,FALSE)</f>
        <v>0</v>
      </c>
      <c r="AS81" s="11">
        <f>VLOOKUP('Start up budget'!$B$8,'Annual Reporting'!C97:AD97,13,FALSE)</f>
        <v>0</v>
      </c>
      <c r="AT81" s="11">
        <f>VLOOKUP('Start up budget'!$B$9,'Annual Reporting'!C97:AD97,13,FALSE)</f>
        <v>0</v>
      </c>
      <c r="AU81" s="11">
        <f>VLOOKUP('Start up budget'!$B$10,'Annual Reporting'!C97:AD97,13,FALSE)</f>
        <v>0</v>
      </c>
      <c r="AV81" s="163">
        <f>VLOOKUP('Start up budget'!$B$11,'Annual Reporting'!C97:AD97,13,FALSE)</f>
        <v>0</v>
      </c>
      <c r="AW81" s="162">
        <f>VLOOKUP('Start up budget'!$B$6,'Annual Reporting'!C97:AD97,16,FALSE)</f>
        <v>0</v>
      </c>
      <c r="AX81" s="11">
        <f>VLOOKUP('Start up budget'!$B$7,'Annual Reporting'!C97:AD97,16,FALSE)</f>
        <v>0</v>
      </c>
      <c r="AY81" s="11">
        <f>VLOOKUP('Start up budget'!$B$8,'Annual Reporting'!C97:AD97,16,FALSE)</f>
        <v>0</v>
      </c>
      <c r="AZ81" s="11">
        <f>VLOOKUP('Start up budget'!$B$9,'Annual Reporting'!C97:AD97,16,FALSE)</f>
        <v>0</v>
      </c>
      <c r="BA81" s="11">
        <f>VLOOKUP('Start up budget'!$B$10,'Annual Reporting'!C97:AD97,16,FALSE)</f>
        <v>0</v>
      </c>
      <c r="BB81" s="163">
        <f>VLOOKUP('Start up budget'!$B$11,'Annual Reporting'!C97:AD97,16,FALSE)</f>
        <v>0</v>
      </c>
      <c r="BC81" s="162">
        <f>VLOOKUP('Start up budget'!$B$6,'Annual Reporting'!C97:AD97,17,FALSE)</f>
        <v>0</v>
      </c>
      <c r="BD81" s="11">
        <f>VLOOKUP('Start up budget'!$B$7,'Annual Reporting'!C97:AD97,17,FALSE)</f>
        <v>0</v>
      </c>
      <c r="BE81" s="11">
        <f>VLOOKUP('Start up budget'!$B$8,'Annual Reporting'!C97:AD97,17,FALSE)</f>
        <v>0</v>
      </c>
      <c r="BF81" s="11">
        <f>VLOOKUP('Start up budget'!$B$9,'Annual Reporting'!C97:AD97,17,FALSE)</f>
        <v>0</v>
      </c>
      <c r="BG81" s="11">
        <f>VLOOKUP('Start up budget'!$B$10,'Annual Reporting'!C97:AD97,17,FALSE)</f>
        <v>0</v>
      </c>
      <c r="BH81" s="163">
        <f>VLOOKUP('Start up budget'!$B$11,'Annual Reporting'!C97:AD97,17,FALSE)</f>
        <v>0</v>
      </c>
      <c r="BI81" s="162">
        <f>VLOOKUP('Start up budget'!$B$6,'Annual Reporting'!C97:AD97,18,FALSE)</f>
        <v>0</v>
      </c>
      <c r="BJ81" s="11">
        <f>VLOOKUP('Start up budget'!$B$7,'Annual Reporting'!C97:AD97,18,FALSE)</f>
        <v>0</v>
      </c>
      <c r="BK81" s="11">
        <f>VLOOKUP('Start up budget'!$B$8,'Annual Reporting'!C97:AD97,18,FALSE)</f>
        <v>0</v>
      </c>
      <c r="BL81" s="11">
        <f>VLOOKUP('Start up budget'!$B$9,'Annual Reporting'!C97:AD97,18,FALSE)</f>
        <v>0</v>
      </c>
      <c r="BM81" s="11">
        <f>VLOOKUP('Start up budget'!$B$10,'Annual Reporting'!C97:AD97,18,FALSE)</f>
        <v>0</v>
      </c>
      <c r="BN81" s="163">
        <f>VLOOKUP('Start up budget'!$B$11,'Annual Reporting'!C97:AD97,18,FALSE)</f>
        <v>0</v>
      </c>
      <c r="BO81" s="162">
        <f>VLOOKUP('Start up budget'!$B$6,'Annual Reporting'!C97:AD97,21,FALSE)</f>
        <v>0</v>
      </c>
      <c r="BP81" s="11">
        <f>VLOOKUP('Start up budget'!$B$7,'Annual Reporting'!C97:AD97,21,FALSE)</f>
        <v>0</v>
      </c>
      <c r="BQ81" s="11">
        <f>VLOOKUP('Start up budget'!$B$8,'Annual Reporting'!C97:AD97,21,FALSE)</f>
        <v>0</v>
      </c>
      <c r="BR81" s="11">
        <f>VLOOKUP('Start up budget'!$B$9,'Annual Reporting'!C97:AD97,21,FALSE)</f>
        <v>0</v>
      </c>
      <c r="BS81" s="11">
        <f>VLOOKUP('Start up budget'!$B$10,'Annual Reporting'!C97:AD97,21,FALSE)</f>
        <v>0</v>
      </c>
      <c r="BT81" s="163">
        <f>VLOOKUP('Start up budget'!$B$11,'Annual Reporting'!C97:AD97,21,FALSE)</f>
        <v>0</v>
      </c>
      <c r="BU81" s="162">
        <f>VLOOKUP('Start up budget'!$B$6,'Annual Reporting'!C97:AD97,22,FALSE)</f>
        <v>0</v>
      </c>
      <c r="BV81" s="11">
        <f>VLOOKUP('Start up budget'!$B$7,'Annual Reporting'!C97:AD97,22,FALSE)</f>
        <v>0</v>
      </c>
      <c r="BW81" s="11">
        <f>VLOOKUP('Start up budget'!$B$8,'Annual Reporting'!C97:AD97,22,FALSE)</f>
        <v>0</v>
      </c>
      <c r="BX81" s="11">
        <f>VLOOKUP('Start up budget'!$B$9,'Annual Reporting'!C97:AD97,22,FALSE)</f>
        <v>0</v>
      </c>
      <c r="BY81" s="11">
        <f>VLOOKUP('Start up budget'!$B$10,'Annual Reporting'!C97:AD97,22,FALSE)</f>
        <v>0</v>
      </c>
      <c r="BZ81" s="163">
        <f>VLOOKUP('Start up budget'!$B$11,'Annual Reporting'!C97:AD97,22,FALSE)</f>
        <v>0</v>
      </c>
      <c r="CA81" s="11">
        <f>VLOOKUP('Start up budget'!$B$6,'Annual Reporting'!C97:AD97,23,FALSE)</f>
        <v>0</v>
      </c>
      <c r="CB81" s="11">
        <f>VLOOKUP('Start up budget'!$B$7,'Annual Reporting'!C97:AD97,23,FALSE)</f>
        <v>0</v>
      </c>
      <c r="CC81" s="11">
        <f>VLOOKUP('Start up budget'!$B$8,'Annual Reporting'!C97:AD97,23,FALSE)</f>
        <v>0</v>
      </c>
      <c r="CD81" s="11">
        <f>VLOOKUP('Start up budget'!$B$9,'Annual Reporting'!C97:AD97,23,FALSE)</f>
        <v>0</v>
      </c>
      <c r="CE81" s="11">
        <f>VLOOKUP('Start up budget'!$B$10,'Annual Reporting'!C97:AD97,23,FALSE)</f>
        <v>0</v>
      </c>
      <c r="CF81" s="163">
        <f>VLOOKUP('Start up budget'!$B$11,'Annual Reporting'!C97:AD97,23,FALSE)</f>
        <v>0</v>
      </c>
    </row>
    <row r="82" spans="1:84" x14ac:dyDescent="0.35">
      <c r="A82" s="162">
        <f>VLOOKUP('Start up budget'!$B$6,'Annual Reporting'!C98:AD98,2,FALSE)</f>
        <v>0</v>
      </c>
      <c r="B82" s="11">
        <f>VLOOKUP('Start up budget'!$B$7,'Annual Reporting'!C98:AD98,2,FALSE)</f>
        <v>0</v>
      </c>
      <c r="C82" s="11">
        <f>VLOOKUP('Start up budget'!$B$8,'Annual Reporting'!C98:AD98,2,FALSE)</f>
        <v>0</v>
      </c>
      <c r="D82" s="11">
        <f>VLOOKUP('Start up budget'!$B$9,'Annual Reporting'!C98:AD98,2,FALSE)</f>
        <v>0</v>
      </c>
      <c r="E82" s="11">
        <f>VLOOKUP('Start up budget'!$B$10,'Annual Reporting'!C98:AD98,2,FALSE)</f>
        <v>0</v>
      </c>
      <c r="F82" s="163">
        <f>VLOOKUP('Start up budget'!$B$11,'Annual Reporting'!C98:AD98,2,FALSE)</f>
        <v>0</v>
      </c>
      <c r="G82" s="162">
        <f>VLOOKUP('Start up budget'!$B$6,'Annual Reporting'!C98:AD98,3,FALSE)</f>
        <v>0</v>
      </c>
      <c r="H82" s="11">
        <f>VLOOKUP('Start up budget'!$B$7,'Annual Reporting'!C98:AD98,3,FALSE)</f>
        <v>0</v>
      </c>
      <c r="I82" s="11">
        <f>VLOOKUP('Start up budget'!$B$8,'Annual Reporting'!C98:AD98,3,FALSE)</f>
        <v>0</v>
      </c>
      <c r="J82" s="11">
        <f>VLOOKUP('Start up budget'!$B$9,'Annual Reporting'!C98:AD98,3,FALSE)</f>
        <v>0</v>
      </c>
      <c r="K82" s="11">
        <f>VLOOKUP('Start up budget'!$B$10,'Annual Reporting'!C98:AD98,3,FALSE)</f>
        <v>0</v>
      </c>
      <c r="L82" s="163">
        <f>VLOOKUP('Start up budget'!$B$11,'Annual Reporting'!C98:AD98,3,FALSE)</f>
        <v>0</v>
      </c>
      <c r="M82" s="162">
        <f>VLOOKUP('Start up budget'!$B$6,'Annual Reporting'!C98:AD98,6,FALSE)</f>
        <v>0</v>
      </c>
      <c r="N82" s="11">
        <f>VLOOKUP('Start up budget'!$B$7,'Annual Reporting'!C98:AD98,6,FALSE)</f>
        <v>0</v>
      </c>
      <c r="O82" s="11">
        <f>VLOOKUP('Start up budget'!$B$8,'Annual Reporting'!C98:AD98,6,FALSE)</f>
        <v>0</v>
      </c>
      <c r="P82" s="11">
        <f>VLOOKUP('Start up budget'!$B$9,'Annual Reporting'!C98:AD98,6,FALSE)</f>
        <v>0</v>
      </c>
      <c r="Q82" s="11">
        <f>VLOOKUP('Start up budget'!$B$10,'Annual Reporting'!C98:AD98,6,FALSE)</f>
        <v>0</v>
      </c>
      <c r="R82" s="163">
        <f>VLOOKUP('Start up budget'!$B$11,'Annual Reporting'!C98:AD98,6,FALSE)</f>
        <v>0</v>
      </c>
      <c r="S82" s="162">
        <f>VLOOKUP('Start up budget'!$B$6,'Annual Reporting'!C98:AD98,7,FALSE)</f>
        <v>0</v>
      </c>
      <c r="T82" s="11">
        <f>VLOOKUP('Start up budget'!$B$7,'Annual Reporting'!C98:AD98,7,FALSE)</f>
        <v>0</v>
      </c>
      <c r="U82" s="11">
        <f>VLOOKUP('Start up budget'!$B$8,'Annual Reporting'!C98:AD98,7,FALSE)</f>
        <v>0</v>
      </c>
      <c r="V82" s="11">
        <f>VLOOKUP('Start up budget'!$B$9,'Annual Reporting'!C98:AD98,7,FALSE)</f>
        <v>0</v>
      </c>
      <c r="W82" s="11">
        <f>VLOOKUP('Start up budget'!$B$10,'Annual Reporting'!C98:AD98,7,FALSE)</f>
        <v>0</v>
      </c>
      <c r="X82" s="163">
        <f>VLOOKUP('Start up budget'!$B$11,'Annual Reporting'!C98:AD98,7,FALSE)</f>
        <v>0</v>
      </c>
      <c r="Y82" s="162">
        <f>VLOOKUP('Start up budget'!$B$6,'Annual Reporting'!C98:AD98,8,FALSE)</f>
        <v>0</v>
      </c>
      <c r="Z82" s="11">
        <f>VLOOKUP('Start up budget'!$B$7,'Annual Reporting'!C98:AD98,8,FALSE)</f>
        <v>0</v>
      </c>
      <c r="AA82" s="11">
        <f>VLOOKUP('Start up budget'!$B$8,'Annual Reporting'!C98:AD98,8,FALSE)</f>
        <v>0</v>
      </c>
      <c r="AB82" s="11">
        <f>VLOOKUP('Start up budget'!$B$9,'Annual Reporting'!C98:AD98,8,FALSE)</f>
        <v>0</v>
      </c>
      <c r="AC82" s="11">
        <f>VLOOKUP('Start up budget'!$B$10,'Annual Reporting'!C98:AD98,8,FALSE)</f>
        <v>0</v>
      </c>
      <c r="AD82" s="163">
        <f>VLOOKUP('Start up budget'!$B$11,'Annual Reporting'!C98:AD98,8,FALSE)</f>
        <v>0</v>
      </c>
      <c r="AE82" s="162">
        <f>VLOOKUP('Start up budget'!$B$6,'Annual Reporting'!C98:AD98,11,FALSE)</f>
        <v>0</v>
      </c>
      <c r="AF82" s="11">
        <f>VLOOKUP('Start up budget'!$B$7,'Annual Reporting'!C98:AD98,11,FALSE)</f>
        <v>0</v>
      </c>
      <c r="AG82" s="11">
        <f>VLOOKUP('Start up budget'!$B$8,'Annual Reporting'!C98:AD98,11,FALSE)</f>
        <v>0</v>
      </c>
      <c r="AH82" s="11">
        <f>VLOOKUP('Start up budget'!$B$9,'Annual Reporting'!C98:AD98,11,FALSE)</f>
        <v>0</v>
      </c>
      <c r="AI82" s="11">
        <f>VLOOKUP('Start up budget'!$B$10,'Annual Reporting'!C98:AD98,11,FALSE)</f>
        <v>0</v>
      </c>
      <c r="AJ82" s="163">
        <f>VLOOKUP('Start up budget'!$B$11,'Annual Reporting'!C98:AD98,11,FALSE)</f>
        <v>0</v>
      </c>
      <c r="AK82" s="162">
        <f>VLOOKUP('Start up budget'!$B$6,'Annual Reporting'!C98:AD98,12,FALSE)</f>
        <v>0</v>
      </c>
      <c r="AL82" s="11">
        <f>VLOOKUP('Start up budget'!$B$7,'Annual Reporting'!C98:AD98,12,FALSE)</f>
        <v>0</v>
      </c>
      <c r="AM82" s="11">
        <f>VLOOKUP('Start up budget'!$B$8,'Annual Reporting'!C98:AD98,12,FALSE)</f>
        <v>0</v>
      </c>
      <c r="AN82" s="11">
        <f>VLOOKUP('Start up budget'!$B$9,'Annual Reporting'!C98:AD98,12,FALSE)</f>
        <v>0</v>
      </c>
      <c r="AO82" s="11">
        <f>VLOOKUP('Start up budget'!$B$10,'Annual Reporting'!C98:AD98,12,FALSE)</f>
        <v>0</v>
      </c>
      <c r="AP82" s="163">
        <f>VLOOKUP('Start up budget'!$B$11,'Annual Reporting'!C98:AD98,12,FALSE)</f>
        <v>0</v>
      </c>
      <c r="AQ82" s="162">
        <f>VLOOKUP('Start up budget'!$B$6,'Annual Reporting'!C98:AD98,13,FALSE)</f>
        <v>0</v>
      </c>
      <c r="AR82" s="11">
        <f>VLOOKUP('Start up budget'!$B$7,'Annual Reporting'!C98:AD98,13,FALSE)</f>
        <v>0</v>
      </c>
      <c r="AS82" s="11">
        <f>VLOOKUP('Start up budget'!$B$8,'Annual Reporting'!C98:AD98,13,FALSE)</f>
        <v>0</v>
      </c>
      <c r="AT82" s="11">
        <f>VLOOKUP('Start up budget'!$B$9,'Annual Reporting'!C98:AD98,13,FALSE)</f>
        <v>0</v>
      </c>
      <c r="AU82" s="11">
        <f>VLOOKUP('Start up budget'!$B$10,'Annual Reporting'!C98:AD98,13,FALSE)</f>
        <v>0</v>
      </c>
      <c r="AV82" s="163">
        <f>VLOOKUP('Start up budget'!$B$11,'Annual Reporting'!C98:AD98,13,FALSE)</f>
        <v>0</v>
      </c>
      <c r="AW82" s="162">
        <f>VLOOKUP('Start up budget'!$B$6,'Annual Reporting'!C98:AD98,16,FALSE)</f>
        <v>0</v>
      </c>
      <c r="AX82" s="11">
        <f>VLOOKUP('Start up budget'!$B$7,'Annual Reporting'!C98:AD98,16,FALSE)</f>
        <v>0</v>
      </c>
      <c r="AY82" s="11">
        <f>VLOOKUP('Start up budget'!$B$8,'Annual Reporting'!C98:AD98,16,FALSE)</f>
        <v>0</v>
      </c>
      <c r="AZ82" s="11">
        <f>VLOOKUP('Start up budget'!$B$9,'Annual Reporting'!C98:AD98,16,FALSE)</f>
        <v>0</v>
      </c>
      <c r="BA82" s="11">
        <f>VLOOKUP('Start up budget'!$B$10,'Annual Reporting'!C98:AD98,16,FALSE)</f>
        <v>0</v>
      </c>
      <c r="BB82" s="163">
        <f>VLOOKUP('Start up budget'!$B$11,'Annual Reporting'!C98:AD98,16,FALSE)</f>
        <v>0</v>
      </c>
      <c r="BC82" s="162">
        <f>VLOOKUP('Start up budget'!$B$6,'Annual Reporting'!C98:AD98,17,FALSE)</f>
        <v>0</v>
      </c>
      <c r="BD82" s="11">
        <f>VLOOKUP('Start up budget'!$B$7,'Annual Reporting'!C98:AD98,17,FALSE)</f>
        <v>0</v>
      </c>
      <c r="BE82" s="11">
        <f>VLOOKUP('Start up budget'!$B$8,'Annual Reporting'!C98:AD98,17,FALSE)</f>
        <v>0</v>
      </c>
      <c r="BF82" s="11">
        <f>VLOOKUP('Start up budget'!$B$9,'Annual Reporting'!C98:AD98,17,FALSE)</f>
        <v>0</v>
      </c>
      <c r="BG82" s="11">
        <f>VLOOKUP('Start up budget'!$B$10,'Annual Reporting'!C98:AD98,17,FALSE)</f>
        <v>0</v>
      </c>
      <c r="BH82" s="163">
        <f>VLOOKUP('Start up budget'!$B$11,'Annual Reporting'!C98:AD98,17,FALSE)</f>
        <v>0</v>
      </c>
      <c r="BI82" s="162">
        <f>VLOOKUP('Start up budget'!$B$6,'Annual Reporting'!C98:AD98,18,FALSE)</f>
        <v>0</v>
      </c>
      <c r="BJ82" s="11">
        <f>VLOOKUP('Start up budget'!$B$7,'Annual Reporting'!C98:AD98,18,FALSE)</f>
        <v>0</v>
      </c>
      <c r="BK82" s="11">
        <f>VLOOKUP('Start up budget'!$B$8,'Annual Reporting'!C98:AD98,18,FALSE)</f>
        <v>0</v>
      </c>
      <c r="BL82" s="11">
        <f>VLOOKUP('Start up budget'!$B$9,'Annual Reporting'!C98:AD98,18,FALSE)</f>
        <v>0</v>
      </c>
      <c r="BM82" s="11">
        <f>VLOOKUP('Start up budget'!$B$10,'Annual Reporting'!C98:AD98,18,FALSE)</f>
        <v>0</v>
      </c>
      <c r="BN82" s="163">
        <f>VLOOKUP('Start up budget'!$B$11,'Annual Reporting'!C98:AD98,18,FALSE)</f>
        <v>0</v>
      </c>
      <c r="BO82" s="162">
        <f>VLOOKUP('Start up budget'!$B$6,'Annual Reporting'!C98:AD98,21,FALSE)</f>
        <v>0</v>
      </c>
      <c r="BP82" s="11">
        <f>VLOOKUP('Start up budget'!$B$7,'Annual Reporting'!C98:AD98,21,FALSE)</f>
        <v>0</v>
      </c>
      <c r="BQ82" s="11">
        <f>VLOOKUP('Start up budget'!$B$8,'Annual Reporting'!C98:AD98,21,FALSE)</f>
        <v>0</v>
      </c>
      <c r="BR82" s="11">
        <f>VLOOKUP('Start up budget'!$B$9,'Annual Reporting'!C98:AD98,21,FALSE)</f>
        <v>0</v>
      </c>
      <c r="BS82" s="11">
        <f>VLOOKUP('Start up budget'!$B$10,'Annual Reporting'!C98:AD98,21,FALSE)</f>
        <v>0</v>
      </c>
      <c r="BT82" s="163">
        <f>VLOOKUP('Start up budget'!$B$11,'Annual Reporting'!C98:AD98,21,FALSE)</f>
        <v>0</v>
      </c>
      <c r="BU82" s="162">
        <f>VLOOKUP('Start up budget'!$B$6,'Annual Reporting'!C98:AD98,22,FALSE)</f>
        <v>0</v>
      </c>
      <c r="BV82" s="11">
        <f>VLOOKUP('Start up budget'!$B$7,'Annual Reporting'!C98:AD98,22,FALSE)</f>
        <v>0</v>
      </c>
      <c r="BW82" s="11">
        <f>VLOOKUP('Start up budget'!$B$8,'Annual Reporting'!C98:AD98,22,FALSE)</f>
        <v>0</v>
      </c>
      <c r="BX82" s="11">
        <f>VLOOKUP('Start up budget'!$B$9,'Annual Reporting'!C98:AD98,22,FALSE)</f>
        <v>0</v>
      </c>
      <c r="BY82" s="11">
        <f>VLOOKUP('Start up budget'!$B$10,'Annual Reporting'!C98:AD98,22,FALSE)</f>
        <v>0</v>
      </c>
      <c r="BZ82" s="163">
        <f>VLOOKUP('Start up budget'!$B$11,'Annual Reporting'!C98:AD98,22,FALSE)</f>
        <v>0</v>
      </c>
      <c r="CA82" s="11">
        <f>VLOOKUP('Start up budget'!$B$6,'Annual Reporting'!C98:AD98,23,FALSE)</f>
        <v>0</v>
      </c>
      <c r="CB82" s="11">
        <f>VLOOKUP('Start up budget'!$B$7,'Annual Reporting'!C98:AD98,23,FALSE)</f>
        <v>0</v>
      </c>
      <c r="CC82" s="11">
        <f>VLOOKUP('Start up budget'!$B$8,'Annual Reporting'!C98:AD98,23,FALSE)</f>
        <v>0</v>
      </c>
      <c r="CD82" s="11">
        <f>VLOOKUP('Start up budget'!$B$9,'Annual Reporting'!C98:AD98,23,FALSE)</f>
        <v>0</v>
      </c>
      <c r="CE82" s="11">
        <f>VLOOKUP('Start up budget'!$B$10,'Annual Reporting'!C98:AD98,23,FALSE)</f>
        <v>0</v>
      </c>
      <c r="CF82" s="163">
        <f>VLOOKUP('Start up budget'!$B$11,'Annual Reporting'!C98:AD98,23,FALSE)</f>
        <v>0</v>
      </c>
    </row>
    <row r="83" spans="1:84" x14ac:dyDescent="0.35">
      <c r="A83" s="162">
        <f>VLOOKUP('Start up budget'!$B$6,'Annual Reporting'!C99:AD99,2,FALSE)</f>
        <v>0</v>
      </c>
      <c r="B83" s="11">
        <f>VLOOKUP('Start up budget'!$B$7,'Annual Reporting'!C99:AD99,2,FALSE)</f>
        <v>0</v>
      </c>
      <c r="C83" s="11">
        <f>VLOOKUP('Start up budget'!$B$8,'Annual Reporting'!C99:AD99,2,FALSE)</f>
        <v>0</v>
      </c>
      <c r="D83" s="11">
        <f>VLOOKUP('Start up budget'!$B$9,'Annual Reporting'!C99:AD99,2,FALSE)</f>
        <v>0</v>
      </c>
      <c r="E83" s="11">
        <f>VLOOKUP('Start up budget'!$B$10,'Annual Reporting'!C99:AD99,2,FALSE)</f>
        <v>0</v>
      </c>
      <c r="F83" s="163">
        <f>VLOOKUP('Start up budget'!$B$11,'Annual Reporting'!C99:AD99,2,FALSE)</f>
        <v>0</v>
      </c>
      <c r="G83" s="162">
        <f>VLOOKUP('Start up budget'!$B$6,'Annual Reporting'!C99:AD99,3,FALSE)</f>
        <v>0</v>
      </c>
      <c r="H83" s="11">
        <f>VLOOKUP('Start up budget'!$B$7,'Annual Reporting'!C99:AD99,3,FALSE)</f>
        <v>0</v>
      </c>
      <c r="I83" s="11">
        <f>VLOOKUP('Start up budget'!$B$8,'Annual Reporting'!C99:AD99,3,FALSE)</f>
        <v>0</v>
      </c>
      <c r="J83" s="11">
        <f>VLOOKUP('Start up budget'!$B$9,'Annual Reporting'!C99:AD99,3,FALSE)</f>
        <v>0</v>
      </c>
      <c r="K83" s="11">
        <f>VLOOKUP('Start up budget'!$B$10,'Annual Reporting'!C99:AD99,3,FALSE)</f>
        <v>0</v>
      </c>
      <c r="L83" s="163">
        <f>VLOOKUP('Start up budget'!$B$11,'Annual Reporting'!C99:AD99,3,FALSE)</f>
        <v>0</v>
      </c>
      <c r="M83" s="162">
        <f>VLOOKUP('Start up budget'!$B$6,'Annual Reporting'!C99:AD99,6,FALSE)</f>
        <v>0</v>
      </c>
      <c r="N83" s="11">
        <f>VLOOKUP('Start up budget'!$B$7,'Annual Reporting'!C99:AD99,6,FALSE)</f>
        <v>0</v>
      </c>
      <c r="O83" s="11">
        <f>VLOOKUP('Start up budget'!$B$8,'Annual Reporting'!C99:AD99,6,FALSE)</f>
        <v>0</v>
      </c>
      <c r="P83" s="11">
        <f>VLOOKUP('Start up budget'!$B$9,'Annual Reporting'!C99:AD99,6,FALSE)</f>
        <v>0</v>
      </c>
      <c r="Q83" s="11">
        <f>VLOOKUP('Start up budget'!$B$10,'Annual Reporting'!C99:AD99,6,FALSE)</f>
        <v>0</v>
      </c>
      <c r="R83" s="163">
        <f>VLOOKUP('Start up budget'!$B$11,'Annual Reporting'!C99:AD99,6,FALSE)</f>
        <v>0</v>
      </c>
      <c r="S83" s="162">
        <f>VLOOKUP('Start up budget'!$B$6,'Annual Reporting'!C99:AD99,7,FALSE)</f>
        <v>0</v>
      </c>
      <c r="T83" s="11">
        <f>VLOOKUP('Start up budget'!$B$7,'Annual Reporting'!C99:AD99,7,FALSE)</f>
        <v>0</v>
      </c>
      <c r="U83" s="11">
        <f>VLOOKUP('Start up budget'!$B$8,'Annual Reporting'!C99:AD99,7,FALSE)</f>
        <v>0</v>
      </c>
      <c r="V83" s="11">
        <f>VLOOKUP('Start up budget'!$B$9,'Annual Reporting'!C99:AD99,7,FALSE)</f>
        <v>0</v>
      </c>
      <c r="W83" s="11">
        <f>VLOOKUP('Start up budget'!$B$10,'Annual Reporting'!C99:AD99,7,FALSE)</f>
        <v>0</v>
      </c>
      <c r="X83" s="163">
        <f>VLOOKUP('Start up budget'!$B$11,'Annual Reporting'!C99:AD99,7,FALSE)</f>
        <v>0</v>
      </c>
      <c r="Y83" s="162">
        <f>VLOOKUP('Start up budget'!$B$6,'Annual Reporting'!C99:AD99,8,FALSE)</f>
        <v>0</v>
      </c>
      <c r="Z83" s="11">
        <f>VLOOKUP('Start up budget'!$B$7,'Annual Reporting'!C99:AD99,8,FALSE)</f>
        <v>0</v>
      </c>
      <c r="AA83" s="11">
        <f>VLOOKUP('Start up budget'!$B$8,'Annual Reporting'!C99:AD99,8,FALSE)</f>
        <v>0</v>
      </c>
      <c r="AB83" s="11">
        <f>VLOOKUP('Start up budget'!$B$9,'Annual Reporting'!C99:AD99,8,FALSE)</f>
        <v>0</v>
      </c>
      <c r="AC83" s="11">
        <f>VLOOKUP('Start up budget'!$B$10,'Annual Reporting'!C99:AD99,8,FALSE)</f>
        <v>0</v>
      </c>
      <c r="AD83" s="163">
        <f>VLOOKUP('Start up budget'!$B$11,'Annual Reporting'!C99:AD99,8,FALSE)</f>
        <v>0</v>
      </c>
      <c r="AE83" s="162">
        <f>VLOOKUP('Start up budget'!$B$6,'Annual Reporting'!C99:AD99,11,FALSE)</f>
        <v>0</v>
      </c>
      <c r="AF83" s="11">
        <f>VLOOKUP('Start up budget'!$B$7,'Annual Reporting'!C99:AD99,11,FALSE)</f>
        <v>0</v>
      </c>
      <c r="AG83" s="11">
        <f>VLOOKUP('Start up budget'!$B$8,'Annual Reporting'!C99:AD99,11,FALSE)</f>
        <v>0</v>
      </c>
      <c r="AH83" s="11">
        <f>VLOOKUP('Start up budget'!$B$9,'Annual Reporting'!C99:AD99,11,FALSE)</f>
        <v>0</v>
      </c>
      <c r="AI83" s="11">
        <f>VLOOKUP('Start up budget'!$B$10,'Annual Reporting'!C99:AD99,11,FALSE)</f>
        <v>0</v>
      </c>
      <c r="AJ83" s="163">
        <f>VLOOKUP('Start up budget'!$B$11,'Annual Reporting'!C99:AD99,11,FALSE)</f>
        <v>0</v>
      </c>
      <c r="AK83" s="162">
        <f>VLOOKUP('Start up budget'!$B$6,'Annual Reporting'!C99:AD99,12,FALSE)</f>
        <v>0</v>
      </c>
      <c r="AL83" s="11">
        <f>VLOOKUP('Start up budget'!$B$7,'Annual Reporting'!C99:AD99,12,FALSE)</f>
        <v>0</v>
      </c>
      <c r="AM83" s="11">
        <f>VLOOKUP('Start up budget'!$B$8,'Annual Reporting'!C99:AD99,12,FALSE)</f>
        <v>0</v>
      </c>
      <c r="AN83" s="11">
        <f>VLOOKUP('Start up budget'!$B$9,'Annual Reporting'!C99:AD99,12,FALSE)</f>
        <v>0</v>
      </c>
      <c r="AO83" s="11">
        <f>VLOOKUP('Start up budget'!$B$10,'Annual Reporting'!C99:AD99,12,FALSE)</f>
        <v>0</v>
      </c>
      <c r="AP83" s="163">
        <f>VLOOKUP('Start up budget'!$B$11,'Annual Reporting'!C99:AD99,12,FALSE)</f>
        <v>0</v>
      </c>
      <c r="AQ83" s="162">
        <f>VLOOKUP('Start up budget'!$B$6,'Annual Reporting'!C99:AD99,13,FALSE)</f>
        <v>0</v>
      </c>
      <c r="AR83" s="11">
        <f>VLOOKUP('Start up budget'!$B$7,'Annual Reporting'!C99:AD99,13,FALSE)</f>
        <v>0</v>
      </c>
      <c r="AS83" s="11">
        <f>VLOOKUP('Start up budget'!$B$8,'Annual Reporting'!C99:AD99,13,FALSE)</f>
        <v>0</v>
      </c>
      <c r="AT83" s="11">
        <f>VLOOKUP('Start up budget'!$B$9,'Annual Reporting'!C99:AD99,13,FALSE)</f>
        <v>0</v>
      </c>
      <c r="AU83" s="11">
        <f>VLOOKUP('Start up budget'!$B$10,'Annual Reporting'!C99:AD99,13,FALSE)</f>
        <v>0</v>
      </c>
      <c r="AV83" s="163">
        <f>VLOOKUP('Start up budget'!$B$11,'Annual Reporting'!C99:AD99,13,FALSE)</f>
        <v>0</v>
      </c>
      <c r="AW83" s="162">
        <f>VLOOKUP('Start up budget'!$B$6,'Annual Reporting'!C99:AD99,16,FALSE)</f>
        <v>0</v>
      </c>
      <c r="AX83" s="11">
        <f>VLOOKUP('Start up budget'!$B$7,'Annual Reporting'!C99:AD99,16,FALSE)</f>
        <v>0</v>
      </c>
      <c r="AY83" s="11">
        <f>VLOOKUP('Start up budget'!$B$8,'Annual Reporting'!C99:AD99,16,FALSE)</f>
        <v>0</v>
      </c>
      <c r="AZ83" s="11">
        <f>VLOOKUP('Start up budget'!$B$9,'Annual Reporting'!C99:AD99,16,FALSE)</f>
        <v>0</v>
      </c>
      <c r="BA83" s="11">
        <f>VLOOKUP('Start up budget'!$B$10,'Annual Reporting'!C99:AD99,16,FALSE)</f>
        <v>0</v>
      </c>
      <c r="BB83" s="163">
        <f>VLOOKUP('Start up budget'!$B$11,'Annual Reporting'!C99:AD99,16,FALSE)</f>
        <v>0</v>
      </c>
      <c r="BC83" s="162">
        <f>VLOOKUP('Start up budget'!$B$6,'Annual Reporting'!C99:AD99,17,FALSE)</f>
        <v>0</v>
      </c>
      <c r="BD83" s="11">
        <f>VLOOKUP('Start up budget'!$B$7,'Annual Reporting'!C99:AD99,17,FALSE)</f>
        <v>0</v>
      </c>
      <c r="BE83" s="11">
        <f>VLOOKUP('Start up budget'!$B$8,'Annual Reporting'!C99:AD99,17,FALSE)</f>
        <v>0</v>
      </c>
      <c r="BF83" s="11">
        <f>VLOOKUP('Start up budget'!$B$9,'Annual Reporting'!C99:AD99,17,FALSE)</f>
        <v>0</v>
      </c>
      <c r="BG83" s="11">
        <f>VLOOKUP('Start up budget'!$B$10,'Annual Reporting'!C99:AD99,17,FALSE)</f>
        <v>0</v>
      </c>
      <c r="BH83" s="163">
        <f>VLOOKUP('Start up budget'!$B$11,'Annual Reporting'!C99:AD99,17,FALSE)</f>
        <v>0</v>
      </c>
      <c r="BI83" s="162">
        <f>VLOOKUP('Start up budget'!$B$6,'Annual Reporting'!C99:AD99,18,FALSE)</f>
        <v>0</v>
      </c>
      <c r="BJ83" s="11">
        <f>VLOOKUP('Start up budget'!$B$7,'Annual Reporting'!C99:AD99,18,FALSE)</f>
        <v>0</v>
      </c>
      <c r="BK83" s="11">
        <f>VLOOKUP('Start up budget'!$B$8,'Annual Reporting'!C99:AD99,18,FALSE)</f>
        <v>0</v>
      </c>
      <c r="BL83" s="11">
        <f>VLOOKUP('Start up budget'!$B$9,'Annual Reporting'!C99:AD99,18,FALSE)</f>
        <v>0</v>
      </c>
      <c r="BM83" s="11">
        <f>VLOOKUP('Start up budget'!$B$10,'Annual Reporting'!C99:AD99,18,FALSE)</f>
        <v>0</v>
      </c>
      <c r="BN83" s="163">
        <f>VLOOKUP('Start up budget'!$B$11,'Annual Reporting'!C99:AD99,18,FALSE)</f>
        <v>0</v>
      </c>
      <c r="BO83" s="162">
        <f>VLOOKUP('Start up budget'!$B$6,'Annual Reporting'!C99:AD99,21,FALSE)</f>
        <v>0</v>
      </c>
      <c r="BP83" s="11">
        <f>VLOOKUP('Start up budget'!$B$7,'Annual Reporting'!C99:AD99,21,FALSE)</f>
        <v>0</v>
      </c>
      <c r="BQ83" s="11">
        <f>VLOOKUP('Start up budget'!$B$8,'Annual Reporting'!C99:AD99,21,FALSE)</f>
        <v>0</v>
      </c>
      <c r="BR83" s="11">
        <f>VLOOKUP('Start up budget'!$B$9,'Annual Reporting'!C99:AD99,21,FALSE)</f>
        <v>0</v>
      </c>
      <c r="BS83" s="11">
        <f>VLOOKUP('Start up budget'!$B$10,'Annual Reporting'!C99:AD99,21,FALSE)</f>
        <v>0</v>
      </c>
      <c r="BT83" s="163">
        <f>VLOOKUP('Start up budget'!$B$11,'Annual Reporting'!C99:AD99,21,FALSE)</f>
        <v>0</v>
      </c>
      <c r="BU83" s="162">
        <f>VLOOKUP('Start up budget'!$B$6,'Annual Reporting'!C99:AD99,22,FALSE)</f>
        <v>0</v>
      </c>
      <c r="BV83" s="11">
        <f>VLOOKUP('Start up budget'!$B$7,'Annual Reporting'!C99:AD99,22,FALSE)</f>
        <v>0</v>
      </c>
      <c r="BW83" s="11">
        <f>VLOOKUP('Start up budget'!$B$8,'Annual Reporting'!C99:AD99,22,FALSE)</f>
        <v>0</v>
      </c>
      <c r="BX83" s="11">
        <f>VLOOKUP('Start up budget'!$B$9,'Annual Reporting'!C99:AD99,22,FALSE)</f>
        <v>0</v>
      </c>
      <c r="BY83" s="11">
        <f>VLOOKUP('Start up budget'!$B$10,'Annual Reporting'!C99:AD99,22,FALSE)</f>
        <v>0</v>
      </c>
      <c r="BZ83" s="163">
        <f>VLOOKUP('Start up budget'!$B$11,'Annual Reporting'!C99:AD99,22,FALSE)</f>
        <v>0</v>
      </c>
      <c r="CA83" s="11">
        <f>VLOOKUP('Start up budget'!$B$6,'Annual Reporting'!C99:AD99,23,FALSE)</f>
        <v>0</v>
      </c>
      <c r="CB83" s="11">
        <f>VLOOKUP('Start up budget'!$B$7,'Annual Reporting'!C99:AD99,23,FALSE)</f>
        <v>0</v>
      </c>
      <c r="CC83" s="11">
        <f>VLOOKUP('Start up budget'!$B$8,'Annual Reporting'!C99:AD99,23,FALSE)</f>
        <v>0</v>
      </c>
      <c r="CD83" s="11">
        <f>VLOOKUP('Start up budget'!$B$9,'Annual Reporting'!C99:AD99,23,FALSE)</f>
        <v>0</v>
      </c>
      <c r="CE83" s="11">
        <f>VLOOKUP('Start up budget'!$B$10,'Annual Reporting'!C99:AD99,23,FALSE)</f>
        <v>0</v>
      </c>
      <c r="CF83" s="163">
        <f>VLOOKUP('Start up budget'!$B$11,'Annual Reporting'!C99:AD99,23,FALSE)</f>
        <v>0</v>
      </c>
    </row>
    <row r="84" spans="1:84" x14ac:dyDescent="0.35">
      <c r="A84" s="162">
        <f>VLOOKUP('Start up budget'!$B$6,'Annual Reporting'!C100:AD100,2,FALSE)</f>
        <v>0</v>
      </c>
      <c r="B84" s="11">
        <f>VLOOKUP('Start up budget'!$B$7,'Annual Reporting'!C100:AD100,2,FALSE)</f>
        <v>0</v>
      </c>
      <c r="C84" s="11">
        <f>VLOOKUP('Start up budget'!$B$8,'Annual Reporting'!C100:AD100,2,FALSE)</f>
        <v>0</v>
      </c>
      <c r="D84" s="11">
        <f>VLOOKUP('Start up budget'!$B$9,'Annual Reporting'!C100:AD100,2,FALSE)</f>
        <v>0</v>
      </c>
      <c r="E84" s="11">
        <f>VLOOKUP('Start up budget'!$B$10,'Annual Reporting'!C100:AD100,2,FALSE)</f>
        <v>0</v>
      </c>
      <c r="F84" s="163">
        <f>VLOOKUP('Start up budget'!$B$11,'Annual Reporting'!C100:AD100,2,FALSE)</f>
        <v>0</v>
      </c>
      <c r="G84" s="162">
        <f>VLOOKUP('Start up budget'!$B$6,'Annual Reporting'!C100:AD100,3,FALSE)</f>
        <v>0</v>
      </c>
      <c r="H84" s="11">
        <f>VLOOKUP('Start up budget'!$B$7,'Annual Reporting'!C100:AD100,3,FALSE)</f>
        <v>0</v>
      </c>
      <c r="I84" s="11">
        <f>VLOOKUP('Start up budget'!$B$8,'Annual Reporting'!C100:AD100,3,FALSE)</f>
        <v>0</v>
      </c>
      <c r="J84" s="11">
        <f>VLOOKUP('Start up budget'!$B$9,'Annual Reporting'!C100:AD100,3,FALSE)</f>
        <v>0</v>
      </c>
      <c r="K84" s="11">
        <f>VLOOKUP('Start up budget'!$B$10,'Annual Reporting'!C100:AD100,3,FALSE)</f>
        <v>0</v>
      </c>
      <c r="L84" s="163">
        <f>VLOOKUP('Start up budget'!$B$11,'Annual Reporting'!C100:AD100,3,FALSE)</f>
        <v>0</v>
      </c>
      <c r="M84" s="162">
        <f>VLOOKUP('Start up budget'!$B$6,'Annual Reporting'!C100:AD100,6,FALSE)</f>
        <v>0</v>
      </c>
      <c r="N84" s="11">
        <f>VLOOKUP('Start up budget'!$B$7,'Annual Reporting'!C100:AD100,6,FALSE)</f>
        <v>0</v>
      </c>
      <c r="O84" s="11">
        <f>VLOOKUP('Start up budget'!$B$8,'Annual Reporting'!C100:AD100,6,FALSE)</f>
        <v>0</v>
      </c>
      <c r="P84" s="11">
        <f>VLOOKUP('Start up budget'!$B$9,'Annual Reporting'!C100:AD100,6,FALSE)</f>
        <v>0</v>
      </c>
      <c r="Q84" s="11">
        <f>VLOOKUP('Start up budget'!$B$10,'Annual Reporting'!C100:AD100,6,FALSE)</f>
        <v>0</v>
      </c>
      <c r="R84" s="163">
        <f>VLOOKUP('Start up budget'!$B$11,'Annual Reporting'!C100:AD100,6,FALSE)</f>
        <v>0</v>
      </c>
      <c r="S84" s="162">
        <f>VLOOKUP('Start up budget'!$B$6,'Annual Reporting'!C100:AD100,7,FALSE)</f>
        <v>0</v>
      </c>
      <c r="T84" s="11">
        <f>VLOOKUP('Start up budget'!$B$7,'Annual Reporting'!C100:AD100,7,FALSE)</f>
        <v>0</v>
      </c>
      <c r="U84" s="11">
        <f>VLOOKUP('Start up budget'!$B$8,'Annual Reporting'!C100:AD100,7,FALSE)</f>
        <v>0</v>
      </c>
      <c r="V84" s="11">
        <f>VLOOKUP('Start up budget'!$B$9,'Annual Reporting'!C100:AD100,7,FALSE)</f>
        <v>0</v>
      </c>
      <c r="W84" s="11">
        <f>VLOOKUP('Start up budget'!$B$10,'Annual Reporting'!C100:AD100,7,FALSE)</f>
        <v>0</v>
      </c>
      <c r="X84" s="163">
        <f>VLOOKUP('Start up budget'!$B$11,'Annual Reporting'!C100:AD100,7,FALSE)</f>
        <v>0</v>
      </c>
      <c r="Y84" s="162">
        <f>VLOOKUP('Start up budget'!$B$6,'Annual Reporting'!C100:AD100,8,FALSE)</f>
        <v>0</v>
      </c>
      <c r="Z84" s="11">
        <f>VLOOKUP('Start up budget'!$B$7,'Annual Reporting'!C100:AD100,8,FALSE)</f>
        <v>0</v>
      </c>
      <c r="AA84" s="11">
        <f>VLOOKUP('Start up budget'!$B$8,'Annual Reporting'!C100:AD100,8,FALSE)</f>
        <v>0</v>
      </c>
      <c r="AB84" s="11">
        <f>VLOOKUP('Start up budget'!$B$9,'Annual Reporting'!C100:AD100,8,FALSE)</f>
        <v>0</v>
      </c>
      <c r="AC84" s="11">
        <f>VLOOKUP('Start up budget'!$B$10,'Annual Reporting'!C100:AD100,8,FALSE)</f>
        <v>0</v>
      </c>
      <c r="AD84" s="163">
        <f>VLOOKUP('Start up budget'!$B$11,'Annual Reporting'!C100:AD100,8,FALSE)</f>
        <v>0</v>
      </c>
      <c r="AE84" s="162">
        <f>VLOOKUP('Start up budget'!$B$6,'Annual Reporting'!C100:AD100,11,FALSE)</f>
        <v>0</v>
      </c>
      <c r="AF84" s="11">
        <f>VLOOKUP('Start up budget'!$B$7,'Annual Reporting'!C100:AD100,11,FALSE)</f>
        <v>0</v>
      </c>
      <c r="AG84" s="11">
        <f>VLOOKUP('Start up budget'!$B$8,'Annual Reporting'!C100:AD100,11,FALSE)</f>
        <v>0</v>
      </c>
      <c r="AH84" s="11">
        <f>VLOOKUP('Start up budget'!$B$9,'Annual Reporting'!C100:AD100,11,FALSE)</f>
        <v>0</v>
      </c>
      <c r="AI84" s="11">
        <f>VLOOKUP('Start up budget'!$B$10,'Annual Reporting'!C100:AD100,11,FALSE)</f>
        <v>0</v>
      </c>
      <c r="AJ84" s="163">
        <f>VLOOKUP('Start up budget'!$B$11,'Annual Reporting'!C100:AD100,11,FALSE)</f>
        <v>0</v>
      </c>
      <c r="AK84" s="162">
        <f>VLOOKUP('Start up budget'!$B$6,'Annual Reporting'!C100:AD100,12,FALSE)</f>
        <v>0</v>
      </c>
      <c r="AL84" s="11">
        <f>VLOOKUP('Start up budget'!$B$7,'Annual Reporting'!C100:AD100,12,FALSE)</f>
        <v>0</v>
      </c>
      <c r="AM84" s="11">
        <f>VLOOKUP('Start up budget'!$B$8,'Annual Reporting'!C100:AD100,12,FALSE)</f>
        <v>0</v>
      </c>
      <c r="AN84" s="11">
        <f>VLOOKUP('Start up budget'!$B$9,'Annual Reporting'!C100:AD100,12,FALSE)</f>
        <v>0</v>
      </c>
      <c r="AO84" s="11">
        <f>VLOOKUP('Start up budget'!$B$10,'Annual Reporting'!C100:AD100,12,FALSE)</f>
        <v>0</v>
      </c>
      <c r="AP84" s="163">
        <f>VLOOKUP('Start up budget'!$B$11,'Annual Reporting'!C100:AD100,12,FALSE)</f>
        <v>0</v>
      </c>
      <c r="AQ84" s="162">
        <f>VLOOKUP('Start up budget'!$B$6,'Annual Reporting'!C100:AD100,13,FALSE)</f>
        <v>0</v>
      </c>
      <c r="AR84" s="11">
        <f>VLOOKUP('Start up budget'!$B$7,'Annual Reporting'!C100:AD100,13,FALSE)</f>
        <v>0</v>
      </c>
      <c r="AS84" s="11">
        <f>VLOOKUP('Start up budget'!$B$8,'Annual Reporting'!C100:AD100,13,FALSE)</f>
        <v>0</v>
      </c>
      <c r="AT84" s="11">
        <f>VLOOKUP('Start up budget'!$B$9,'Annual Reporting'!C100:AD100,13,FALSE)</f>
        <v>0</v>
      </c>
      <c r="AU84" s="11">
        <f>VLOOKUP('Start up budget'!$B$10,'Annual Reporting'!C100:AD100,13,FALSE)</f>
        <v>0</v>
      </c>
      <c r="AV84" s="163">
        <f>VLOOKUP('Start up budget'!$B$11,'Annual Reporting'!C100:AD100,13,FALSE)</f>
        <v>0</v>
      </c>
      <c r="AW84" s="162">
        <f>VLOOKUP('Start up budget'!$B$6,'Annual Reporting'!C100:AD100,16,FALSE)</f>
        <v>0</v>
      </c>
      <c r="AX84" s="11">
        <f>VLOOKUP('Start up budget'!$B$7,'Annual Reporting'!C100:AD100,16,FALSE)</f>
        <v>0</v>
      </c>
      <c r="AY84" s="11">
        <f>VLOOKUP('Start up budget'!$B$8,'Annual Reporting'!C100:AD100,16,FALSE)</f>
        <v>0</v>
      </c>
      <c r="AZ84" s="11">
        <f>VLOOKUP('Start up budget'!$B$9,'Annual Reporting'!C100:AD100,16,FALSE)</f>
        <v>0</v>
      </c>
      <c r="BA84" s="11">
        <f>VLOOKUP('Start up budget'!$B$10,'Annual Reporting'!C100:AD100,16,FALSE)</f>
        <v>0</v>
      </c>
      <c r="BB84" s="163">
        <f>VLOOKUP('Start up budget'!$B$11,'Annual Reporting'!C100:AD100,16,FALSE)</f>
        <v>0</v>
      </c>
      <c r="BC84" s="162">
        <f>VLOOKUP('Start up budget'!$B$6,'Annual Reporting'!C100:AD100,17,FALSE)</f>
        <v>0</v>
      </c>
      <c r="BD84" s="11">
        <f>VLOOKUP('Start up budget'!$B$7,'Annual Reporting'!C100:AD100,17,FALSE)</f>
        <v>0</v>
      </c>
      <c r="BE84" s="11">
        <f>VLOOKUP('Start up budget'!$B$8,'Annual Reporting'!C100:AD100,17,FALSE)</f>
        <v>0</v>
      </c>
      <c r="BF84" s="11">
        <f>VLOOKUP('Start up budget'!$B$9,'Annual Reporting'!C100:AD100,17,FALSE)</f>
        <v>0</v>
      </c>
      <c r="BG84" s="11">
        <f>VLOOKUP('Start up budget'!$B$10,'Annual Reporting'!C100:AD100,17,FALSE)</f>
        <v>0</v>
      </c>
      <c r="BH84" s="163">
        <f>VLOOKUP('Start up budget'!$B$11,'Annual Reporting'!C100:AD100,17,FALSE)</f>
        <v>0</v>
      </c>
      <c r="BI84" s="162">
        <f>VLOOKUP('Start up budget'!$B$6,'Annual Reporting'!C100:AD100,18,FALSE)</f>
        <v>0</v>
      </c>
      <c r="BJ84" s="11">
        <f>VLOOKUP('Start up budget'!$B$7,'Annual Reporting'!C100:AD100,18,FALSE)</f>
        <v>0</v>
      </c>
      <c r="BK84" s="11">
        <f>VLOOKUP('Start up budget'!$B$8,'Annual Reporting'!C100:AD100,18,FALSE)</f>
        <v>0</v>
      </c>
      <c r="BL84" s="11">
        <f>VLOOKUP('Start up budget'!$B$9,'Annual Reporting'!C100:AD100,18,FALSE)</f>
        <v>0</v>
      </c>
      <c r="BM84" s="11">
        <f>VLOOKUP('Start up budget'!$B$10,'Annual Reporting'!C100:AD100,18,FALSE)</f>
        <v>0</v>
      </c>
      <c r="BN84" s="163">
        <f>VLOOKUP('Start up budget'!$B$11,'Annual Reporting'!C100:AD100,18,FALSE)</f>
        <v>0</v>
      </c>
      <c r="BO84" s="162">
        <f>VLOOKUP('Start up budget'!$B$6,'Annual Reporting'!C100:AD100,21,FALSE)</f>
        <v>0</v>
      </c>
      <c r="BP84" s="11">
        <f>VLOOKUP('Start up budget'!$B$7,'Annual Reporting'!C100:AD100,21,FALSE)</f>
        <v>0</v>
      </c>
      <c r="BQ84" s="11">
        <f>VLOOKUP('Start up budget'!$B$8,'Annual Reporting'!C100:AD100,21,FALSE)</f>
        <v>0</v>
      </c>
      <c r="BR84" s="11">
        <f>VLOOKUP('Start up budget'!$B$9,'Annual Reporting'!C100:AD100,21,FALSE)</f>
        <v>0</v>
      </c>
      <c r="BS84" s="11">
        <f>VLOOKUP('Start up budget'!$B$10,'Annual Reporting'!C100:AD100,21,FALSE)</f>
        <v>0</v>
      </c>
      <c r="BT84" s="163">
        <f>VLOOKUP('Start up budget'!$B$11,'Annual Reporting'!C100:AD100,21,FALSE)</f>
        <v>0</v>
      </c>
      <c r="BU84" s="162">
        <f>VLOOKUP('Start up budget'!$B$6,'Annual Reporting'!C100:AD100,22,FALSE)</f>
        <v>0</v>
      </c>
      <c r="BV84" s="11">
        <f>VLOOKUP('Start up budget'!$B$7,'Annual Reporting'!C100:AD100,22,FALSE)</f>
        <v>0</v>
      </c>
      <c r="BW84" s="11">
        <f>VLOOKUP('Start up budget'!$B$8,'Annual Reporting'!C100:AD100,22,FALSE)</f>
        <v>0</v>
      </c>
      <c r="BX84" s="11">
        <f>VLOOKUP('Start up budget'!$B$9,'Annual Reporting'!C100:AD100,22,FALSE)</f>
        <v>0</v>
      </c>
      <c r="BY84" s="11">
        <f>VLOOKUP('Start up budget'!$B$10,'Annual Reporting'!C100:AD100,22,FALSE)</f>
        <v>0</v>
      </c>
      <c r="BZ84" s="163">
        <f>VLOOKUP('Start up budget'!$B$11,'Annual Reporting'!C100:AD100,22,FALSE)</f>
        <v>0</v>
      </c>
      <c r="CA84" s="11">
        <f>VLOOKUP('Start up budget'!$B$6,'Annual Reporting'!C100:AD100,23,FALSE)</f>
        <v>0</v>
      </c>
      <c r="CB84" s="11">
        <f>VLOOKUP('Start up budget'!$B$7,'Annual Reporting'!C100:AD100,23,FALSE)</f>
        <v>0</v>
      </c>
      <c r="CC84" s="11">
        <f>VLOOKUP('Start up budget'!$B$8,'Annual Reporting'!C100:AD100,23,FALSE)</f>
        <v>0</v>
      </c>
      <c r="CD84" s="11">
        <f>VLOOKUP('Start up budget'!$B$9,'Annual Reporting'!C100:AD100,23,FALSE)</f>
        <v>0</v>
      </c>
      <c r="CE84" s="11">
        <f>VLOOKUP('Start up budget'!$B$10,'Annual Reporting'!C100:AD100,23,FALSE)</f>
        <v>0</v>
      </c>
      <c r="CF84" s="163">
        <f>VLOOKUP('Start up budget'!$B$11,'Annual Reporting'!C100:AD100,23,FALSE)</f>
        <v>0</v>
      </c>
    </row>
    <row r="85" spans="1:84" x14ac:dyDescent="0.35">
      <c r="A85" s="162">
        <f>VLOOKUP('Start up budget'!$B$6,'Annual Reporting'!C101:AD101,2,FALSE)</f>
        <v>0</v>
      </c>
      <c r="B85" s="11">
        <f>VLOOKUP('Start up budget'!$B$7,'Annual Reporting'!C101:AD101,2,FALSE)</f>
        <v>0</v>
      </c>
      <c r="C85" s="11">
        <f>VLOOKUP('Start up budget'!$B$8,'Annual Reporting'!C101:AD101,2,FALSE)</f>
        <v>0</v>
      </c>
      <c r="D85" s="11">
        <f>VLOOKUP('Start up budget'!$B$9,'Annual Reporting'!C101:AD101,2,FALSE)</f>
        <v>0</v>
      </c>
      <c r="E85" s="11">
        <f>VLOOKUP('Start up budget'!$B$10,'Annual Reporting'!C101:AD101,2,FALSE)</f>
        <v>0</v>
      </c>
      <c r="F85" s="163">
        <f>VLOOKUP('Start up budget'!$B$11,'Annual Reporting'!C101:AD101,2,FALSE)</f>
        <v>0</v>
      </c>
      <c r="G85" s="162">
        <f>VLOOKUP('Start up budget'!$B$6,'Annual Reporting'!C101:AD101,3,FALSE)</f>
        <v>0</v>
      </c>
      <c r="H85" s="11">
        <f>VLOOKUP('Start up budget'!$B$7,'Annual Reporting'!C101:AD101,3,FALSE)</f>
        <v>0</v>
      </c>
      <c r="I85" s="11">
        <f>VLOOKUP('Start up budget'!$B$8,'Annual Reporting'!C101:AD101,3,FALSE)</f>
        <v>0</v>
      </c>
      <c r="J85" s="11">
        <f>VLOOKUP('Start up budget'!$B$9,'Annual Reporting'!C101:AD101,3,FALSE)</f>
        <v>0</v>
      </c>
      <c r="K85" s="11">
        <f>VLOOKUP('Start up budget'!$B$10,'Annual Reporting'!C101:AD101,3,FALSE)</f>
        <v>0</v>
      </c>
      <c r="L85" s="163">
        <f>VLOOKUP('Start up budget'!$B$11,'Annual Reporting'!C101:AD101,3,FALSE)</f>
        <v>0</v>
      </c>
      <c r="M85" s="162">
        <f>VLOOKUP('Start up budget'!$B$6,'Annual Reporting'!C101:AD101,6,FALSE)</f>
        <v>0</v>
      </c>
      <c r="N85" s="11">
        <f>VLOOKUP('Start up budget'!$B$7,'Annual Reporting'!C101:AD101,6,FALSE)</f>
        <v>0</v>
      </c>
      <c r="O85" s="11">
        <f>VLOOKUP('Start up budget'!$B$8,'Annual Reporting'!C101:AD101,6,FALSE)</f>
        <v>0</v>
      </c>
      <c r="P85" s="11">
        <f>VLOOKUP('Start up budget'!$B$9,'Annual Reporting'!C101:AD101,6,FALSE)</f>
        <v>0</v>
      </c>
      <c r="Q85" s="11">
        <f>VLOOKUP('Start up budget'!$B$10,'Annual Reporting'!C101:AD101,6,FALSE)</f>
        <v>0</v>
      </c>
      <c r="R85" s="163">
        <f>VLOOKUP('Start up budget'!$B$11,'Annual Reporting'!C101:AD101,6,FALSE)</f>
        <v>0</v>
      </c>
      <c r="S85" s="162">
        <f>VLOOKUP('Start up budget'!$B$6,'Annual Reporting'!C101:AD101,7,FALSE)</f>
        <v>0</v>
      </c>
      <c r="T85" s="11">
        <f>VLOOKUP('Start up budget'!$B$7,'Annual Reporting'!C101:AD101,7,FALSE)</f>
        <v>0</v>
      </c>
      <c r="U85" s="11">
        <f>VLOOKUP('Start up budget'!$B$8,'Annual Reporting'!C101:AD101,7,FALSE)</f>
        <v>0</v>
      </c>
      <c r="V85" s="11">
        <f>VLOOKUP('Start up budget'!$B$9,'Annual Reporting'!C101:AD101,7,FALSE)</f>
        <v>0</v>
      </c>
      <c r="W85" s="11">
        <f>VLOOKUP('Start up budget'!$B$10,'Annual Reporting'!C101:AD101,7,FALSE)</f>
        <v>0</v>
      </c>
      <c r="X85" s="163">
        <f>VLOOKUP('Start up budget'!$B$11,'Annual Reporting'!C101:AD101,7,FALSE)</f>
        <v>0</v>
      </c>
      <c r="Y85" s="162">
        <f>VLOOKUP('Start up budget'!$B$6,'Annual Reporting'!C101:AD101,8,FALSE)</f>
        <v>0</v>
      </c>
      <c r="Z85" s="11">
        <f>VLOOKUP('Start up budget'!$B$7,'Annual Reporting'!C101:AD101,8,FALSE)</f>
        <v>0</v>
      </c>
      <c r="AA85" s="11">
        <f>VLOOKUP('Start up budget'!$B$8,'Annual Reporting'!C101:AD101,8,FALSE)</f>
        <v>0</v>
      </c>
      <c r="AB85" s="11">
        <f>VLOOKUP('Start up budget'!$B$9,'Annual Reporting'!C101:AD101,8,FALSE)</f>
        <v>0</v>
      </c>
      <c r="AC85" s="11">
        <f>VLOOKUP('Start up budget'!$B$10,'Annual Reporting'!C101:AD101,8,FALSE)</f>
        <v>0</v>
      </c>
      <c r="AD85" s="163">
        <f>VLOOKUP('Start up budget'!$B$11,'Annual Reporting'!C101:AD101,8,FALSE)</f>
        <v>0</v>
      </c>
      <c r="AE85" s="162">
        <f>VLOOKUP('Start up budget'!$B$6,'Annual Reporting'!C101:AD101,11,FALSE)</f>
        <v>0</v>
      </c>
      <c r="AF85" s="11">
        <f>VLOOKUP('Start up budget'!$B$7,'Annual Reporting'!C101:AD101,11,FALSE)</f>
        <v>0</v>
      </c>
      <c r="AG85" s="11">
        <f>VLOOKUP('Start up budget'!$B$8,'Annual Reporting'!C101:AD101,11,FALSE)</f>
        <v>0</v>
      </c>
      <c r="AH85" s="11">
        <f>VLOOKUP('Start up budget'!$B$9,'Annual Reporting'!C101:AD101,11,FALSE)</f>
        <v>0</v>
      </c>
      <c r="AI85" s="11">
        <f>VLOOKUP('Start up budget'!$B$10,'Annual Reporting'!C101:AD101,11,FALSE)</f>
        <v>0</v>
      </c>
      <c r="AJ85" s="163">
        <f>VLOOKUP('Start up budget'!$B$11,'Annual Reporting'!C101:AD101,11,FALSE)</f>
        <v>0</v>
      </c>
      <c r="AK85" s="162">
        <f>VLOOKUP('Start up budget'!$B$6,'Annual Reporting'!C101:AD101,12,FALSE)</f>
        <v>0</v>
      </c>
      <c r="AL85" s="11">
        <f>VLOOKUP('Start up budget'!$B$7,'Annual Reporting'!C101:AD101,12,FALSE)</f>
        <v>0</v>
      </c>
      <c r="AM85" s="11">
        <f>VLOOKUP('Start up budget'!$B$8,'Annual Reporting'!C101:AD101,12,FALSE)</f>
        <v>0</v>
      </c>
      <c r="AN85" s="11">
        <f>VLOOKUP('Start up budget'!$B$9,'Annual Reporting'!C101:AD101,12,FALSE)</f>
        <v>0</v>
      </c>
      <c r="AO85" s="11">
        <f>VLOOKUP('Start up budget'!$B$10,'Annual Reporting'!C101:AD101,12,FALSE)</f>
        <v>0</v>
      </c>
      <c r="AP85" s="163">
        <f>VLOOKUP('Start up budget'!$B$11,'Annual Reporting'!C101:AD101,12,FALSE)</f>
        <v>0</v>
      </c>
      <c r="AQ85" s="162">
        <f>VLOOKUP('Start up budget'!$B$6,'Annual Reporting'!C101:AD101,13,FALSE)</f>
        <v>0</v>
      </c>
      <c r="AR85" s="11">
        <f>VLOOKUP('Start up budget'!$B$7,'Annual Reporting'!C101:AD101,13,FALSE)</f>
        <v>0</v>
      </c>
      <c r="AS85" s="11">
        <f>VLOOKUP('Start up budget'!$B$8,'Annual Reporting'!C101:AD101,13,FALSE)</f>
        <v>0</v>
      </c>
      <c r="AT85" s="11">
        <f>VLOOKUP('Start up budget'!$B$9,'Annual Reporting'!C101:AD101,13,FALSE)</f>
        <v>0</v>
      </c>
      <c r="AU85" s="11">
        <f>VLOOKUP('Start up budget'!$B$10,'Annual Reporting'!C101:AD101,13,FALSE)</f>
        <v>0</v>
      </c>
      <c r="AV85" s="163">
        <f>VLOOKUP('Start up budget'!$B$11,'Annual Reporting'!C101:AD101,13,FALSE)</f>
        <v>0</v>
      </c>
      <c r="AW85" s="162">
        <f>VLOOKUP('Start up budget'!$B$6,'Annual Reporting'!C101:AD101,16,FALSE)</f>
        <v>0</v>
      </c>
      <c r="AX85" s="11">
        <f>VLOOKUP('Start up budget'!$B$7,'Annual Reporting'!C101:AD101,16,FALSE)</f>
        <v>0</v>
      </c>
      <c r="AY85" s="11">
        <f>VLOOKUP('Start up budget'!$B$8,'Annual Reporting'!C101:AD101,16,FALSE)</f>
        <v>0</v>
      </c>
      <c r="AZ85" s="11">
        <f>VLOOKUP('Start up budget'!$B$9,'Annual Reporting'!C101:AD101,16,FALSE)</f>
        <v>0</v>
      </c>
      <c r="BA85" s="11">
        <f>VLOOKUP('Start up budget'!$B$10,'Annual Reporting'!C101:AD101,16,FALSE)</f>
        <v>0</v>
      </c>
      <c r="BB85" s="163">
        <f>VLOOKUP('Start up budget'!$B$11,'Annual Reporting'!C101:AD101,16,FALSE)</f>
        <v>0</v>
      </c>
      <c r="BC85" s="162">
        <f>VLOOKUP('Start up budget'!$B$6,'Annual Reporting'!C101:AD101,17,FALSE)</f>
        <v>0</v>
      </c>
      <c r="BD85" s="11">
        <f>VLOOKUP('Start up budget'!$B$7,'Annual Reporting'!C101:AD101,17,FALSE)</f>
        <v>0</v>
      </c>
      <c r="BE85" s="11">
        <f>VLOOKUP('Start up budget'!$B$8,'Annual Reporting'!C101:AD101,17,FALSE)</f>
        <v>0</v>
      </c>
      <c r="BF85" s="11">
        <f>VLOOKUP('Start up budget'!$B$9,'Annual Reporting'!C101:AD101,17,FALSE)</f>
        <v>0</v>
      </c>
      <c r="BG85" s="11">
        <f>VLOOKUP('Start up budget'!$B$10,'Annual Reporting'!C101:AD101,17,FALSE)</f>
        <v>0</v>
      </c>
      <c r="BH85" s="163">
        <f>VLOOKUP('Start up budget'!$B$11,'Annual Reporting'!C101:AD101,17,FALSE)</f>
        <v>0</v>
      </c>
      <c r="BI85" s="162">
        <f>VLOOKUP('Start up budget'!$B$6,'Annual Reporting'!C101:AD101,18,FALSE)</f>
        <v>0</v>
      </c>
      <c r="BJ85" s="11">
        <f>VLOOKUP('Start up budget'!$B$7,'Annual Reporting'!C101:AD101,18,FALSE)</f>
        <v>0</v>
      </c>
      <c r="BK85" s="11">
        <f>VLOOKUP('Start up budget'!$B$8,'Annual Reporting'!C101:AD101,18,FALSE)</f>
        <v>0</v>
      </c>
      <c r="BL85" s="11">
        <f>VLOOKUP('Start up budget'!$B$9,'Annual Reporting'!C101:AD101,18,FALSE)</f>
        <v>0</v>
      </c>
      <c r="BM85" s="11">
        <f>VLOOKUP('Start up budget'!$B$10,'Annual Reporting'!C101:AD101,18,FALSE)</f>
        <v>0</v>
      </c>
      <c r="BN85" s="163">
        <f>VLOOKUP('Start up budget'!$B$11,'Annual Reporting'!C101:AD101,18,FALSE)</f>
        <v>0</v>
      </c>
      <c r="BO85" s="162">
        <f>VLOOKUP('Start up budget'!$B$6,'Annual Reporting'!C101:AD101,21,FALSE)</f>
        <v>0</v>
      </c>
      <c r="BP85" s="11">
        <f>VLOOKUP('Start up budget'!$B$7,'Annual Reporting'!C101:AD101,21,FALSE)</f>
        <v>0</v>
      </c>
      <c r="BQ85" s="11">
        <f>VLOOKUP('Start up budget'!$B$8,'Annual Reporting'!C101:AD101,21,FALSE)</f>
        <v>0</v>
      </c>
      <c r="BR85" s="11">
        <f>VLOOKUP('Start up budget'!$B$9,'Annual Reporting'!C101:AD101,21,FALSE)</f>
        <v>0</v>
      </c>
      <c r="BS85" s="11">
        <f>VLOOKUP('Start up budget'!$B$10,'Annual Reporting'!C101:AD101,21,FALSE)</f>
        <v>0</v>
      </c>
      <c r="BT85" s="163">
        <f>VLOOKUP('Start up budget'!$B$11,'Annual Reporting'!C101:AD101,21,FALSE)</f>
        <v>0</v>
      </c>
      <c r="BU85" s="162">
        <f>VLOOKUP('Start up budget'!$B$6,'Annual Reporting'!C101:AD101,22,FALSE)</f>
        <v>0</v>
      </c>
      <c r="BV85" s="11">
        <f>VLOOKUP('Start up budget'!$B$7,'Annual Reporting'!C101:AD101,22,FALSE)</f>
        <v>0</v>
      </c>
      <c r="BW85" s="11">
        <f>VLOOKUP('Start up budget'!$B$8,'Annual Reporting'!C101:AD101,22,FALSE)</f>
        <v>0</v>
      </c>
      <c r="BX85" s="11">
        <f>VLOOKUP('Start up budget'!$B$9,'Annual Reporting'!C101:AD101,22,FALSE)</f>
        <v>0</v>
      </c>
      <c r="BY85" s="11">
        <f>VLOOKUP('Start up budget'!$B$10,'Annual Reporting'!C101:AD101,22,FALSE)</f>
        <v>0</v>
      </c>
      <c r="BZ85" s="163">
        <f>VLOOKUP('Start up budget'!$B$11,'Annual Reporting'!C101:AD101,22,FALSE)</f>
        <v>0</v>
      </c>
      <c r="CA85" s="11">
        <f>VLOOKUP('Start up budget'!$B$6,'Annual Reporting'!C101:AD101,23,FALSE)</f>
        <v>0</v>
      </c>
      <c r="CB85" s="11">
        <f>VLOOKUP('Start up budget'!$B$7,'Annual Reporting'!C101:AD101,23,FALSE)</f>
        <v>0</v>
      </c>
      <c r="CC85" s="11">
        <f>VLOOKUP('Start up budget'!$B$8,'Annual Reporting'!C101:AD101,23,FALSE)</f>
        <v>0</v>
      </c>
      <c r="CD85" s="11">
        <f>VLOOKUP('Start up budget'!$B$9,'Annual Reporting'!C101:AD101,23,FALSE)</f>
        <v>0</v>
      </c>
      <c r="CE85" s="11">
        <f>VLOOKUP('Start up budget'!$B$10,'Annual Reporting'!C101:AD101,23,FALSE)</f>
        <v>0</v>
      </c>
      <c r="CF85" s="163">
        <f>VLOOKUP('Start up budget'!$B$11,'Annual Reporting'!C101:AD101,23,FALSE)</f>
        <v>0</v>
      </c>
    </row>
    <row r="86" spans="1:84" x14ac:dyDescent="0.35">
      <c r="A86" s="162">
        <f>VLOOKUP('Start up budget'!$B$6,'Annual Reporting'!C102:AD102,2,FALSE)</f>
        <v>0</v>
      </c>
      <c r="B86" s="11">
        <f>VLOOKUP('Start up budget'!$B$7,'Annual Reporting'!C102:AD102,2,FALSE)</f>
        <v>0</v>
      </c>
      <c r="C86" s="11">
        <f>VLOOKUP('Start up budget'!$B$8,'Annual Reporting'!C102:AD102,2,FALSE)</f>
        <v>0</v>
      </c>
      <c r="D86" s="11">
        <f>VLOOKUP('Start up budget'!$B$9,'Annual Reporting'!C102:AD102,2,FALSE)</f>
        <v>0</v>
      </c>
      <c r="E86" s="11">
        <f>VLOOKUP('Start up budget'!$B$10,'Annual Reporting'!C102:AD102,2,FALSE)</f>
        <v>0</v>
      </c>
      <c r="F86" s="163">
        <f>VLOOKUP('Start up budget'!$B$11,'Annual Reporting'!C102:AD102,2,FALSE)</f>
        <v>0</v>
      </c>
      <c r="G86" s="162">
        <f>VLOOKUP('Start up budget'!$B$6,'Annual Reporting'!C102:AD102,3,FALSE)</f>
        <v>0</v>
      </c>
      <c r="H86" s="11">
        <f>VLOOKUP('Start up budget'!$B$7,'Annual Reporting'!C102:AD102,3,FALSE)</f>
        <v>0</v>
      </c>
      <c r="I86" s="11">
        <f>VLOOKUP('Start up budget'!$B$8,'Annual Reporting'!C102:AD102,3,FALSE)</f>
        <v>0</v>
      </c>
      <c r="J86" s="11">
        <f>VLOOKUP('Start up budget'!$B$9,'Annual Reporting'!C102:AD102,3,FALSE)</f>
        <v>0</v>
      </c>
      <c r="K86" s="11">
        <f>VLOOKUP('Start up budget'!$B$10,'Annual Reporting'!C102:AD102,3,FALSE)</f>
        <v>0</v>
      </c>
      <c r="L86" s="163">
        <f>VLOOKUP('Start up budget'!$B$11,'Annual Reporting'!C102:AD102,3,FALSE)</f>
        <v>0</v>
      </c>
      <c r="M86" s="162">
        <f>VLOOKUP('Start up budget'!$B$6,'Annual Reporting'!C102:AD102,6,FALSE)</f>
        <v>0</v>
      </c>
      <c r="N86" s="11">
        <f>VLOOKUP('Start up budget'!$B$7,'Annual Reporting'!C102:AD102,6,FALSE)</f>
        <v>0</v>
      </c>
      <c r="O86" s="11">
        <f>VLOOKUP('Start up budget'!$B$8,'Annual Reporting'!C102:AD102,6,FALSE)</f>
        <v>0</v>
      </c>
      <c r="P86" s="11">
        <f>VLOOKUP('Start up budget'!$B$9,'Annual Reporting'!C102:AD102,6,FALSE)</f>
        <v>0</v>
      </c>
      <c r="Q86" s="11">
        <f>VLOOKUP('Start up budget'!$B$10,'Annual Reporting'!C102:AD102,6,FALSE)</f>
        <v>0</v>
      </c>
      <c r="R86" s="163">
        <f>VLOOKUP('Start up budget'!$B$11,'Annual Reporting'!C102:AD102,6,FALSE)</f>
        <v>0</v>
      </c>
      <c r="S86" s="162">
        <f>VLOOKUP('Start up budget'!$B$6,'Annual Reporting'!C102:AD102,7,FALSE)</f>
        <v>0</v>
      </c>
      <c r="T86" s="11">
        <f>VLOOKUP('Start up budget'!$B$7,'Annual Reporting'!C102:AD102,7,FALSE)</f>
        <v>0</v>
      </c>
      <c r="U86" s="11">
        <f>VLOOKUP('Start up budget'!$B$8,'Annual Reporting'!C102:AD102,7,FALSE)</f>
        <v>0</v>
      </c>
      <c r="V86" s="11">
        <f>VLOOKUP('Start up budget'!$B$9,'Annual Reporting'!C102:AD102,7,FALSE)</f>
        <v>0</v>
      </c>
      <c r="W86" s="11">
        <f>VLOOKUP('Start up budget'!$B$10,'Annual Reporting'!C102:AD102,7,FALSE)</f>
        <v>0</v>
      </c>
      <c r="X86" s="163">
        <f>VLOOKUP('Start up budget'!$B$11,'Annual Reporting'!C102:AD102,7,FALSE)</f>
        <v>0</v>
      </c>
      <c r="Y86" s="162">
        <f>VLOOKUP('Start up budget'!$B$6,'Annual Reporting'!C102:AD102,8,FALSE)</f>
        <v>0</v>
      </c>
      <c r="Z86" s="11">
        <f>VLOOKUP('Start up budget'!$B$7,'Annual Reporting'!C102:AD102,8,FALSE)</f>
        <v>0</v>
      </c>
      <c r="AA86" s="11">
        <f>VLOOKUP('Start up budget'!$B$8,'Annual Reporting'!C102:AD102,8,FALSE)</f>
        <v>0</v>
      </c>
      <c r="AB86" s="11">
        <f>VLOOKUP('Start up budget'!$B$9,'Annual Reporting'!C102:AD102,8,FALSE)</f>
        <v>0</v>
      </c>
      <c r="AC86" s="11">
        <f>VLOOKUP('Start up budget'!$B$10,'Annual Reporting'!C102:AD102,8,FALSE)</f>
        <v>0</v>
      </c>
      <c r="AD86" s="163">
        <f>VLOOKUP('Start up budget'!$B$11,'Annual Reporting'!C102:AD102,8,FALSE)</f>
        <v>0</v>
      </c>
      <c r="AE86" s="162">
        <f>VLOOKUP('Start up budget'!$B$6,'Annual Reporting'!C102:AD102,11,FALSE)</f>
        <v>0</v>
      </c>
      <c r="AF86" s="11">
        <f>VLOOKUP('Start up budget'!$B$7,'Annual Reporting'!C102:AD102,11,FALSE)</f>
        <v>0</v>
      </c>
      <c r="AG86" s="11">
        <f>VLOOKUP('Start up budget'!$B$8,'Annual Reporting'!C102:AD102,11,FALSE)</f>
        <v>0</v>
      </c>
      <c r="AH86" s="11">
        <f>VLOOKUP('Start up budget'!$B$9,'Annual Reporting'!C102:AD102,11,FALSE)</f>
        <v>0</v>
      </c>
      <c r="AI86" s="11">
        <f>VLOOKUP('Start up budget'!$B$10,'Annual Reporting'!C102:AD102,11,FALSE)</f>
        <v>0</v>
      </c>
      <c r="AJ86" s="163">
        <f>VLOOKUP('Start up budget'!$B$11,'Annual Reporting'!C102:AD102,11,FALSE)</f>
        <v>0</v>
      </c>
      <c r="AK86" s="162">
        <f>VLOOKUP('Start up budget'!$B$6,'Annual Reporting'!C102:AD102,12,FALSE)</f>
        <v>0</v>
      </c>
      <c r="AL86" s="11">
        <f>VLOOKUP('Start up budget'!$B$7,'Annual Reporting'!C102:AD102,12,FALSE)</f>
        <v>0</v>
      </c>
      <c r="AM86" s="11">
        <f>VLOOKUP('Start up budget'!$B$8,'Annual Reporting'!C102:AD102,12,FALSE)</f>
        <v>0</v>
      </c>
      <c r="AN86" s="11">
        <f>VLOOKUP('Start up budget'!$B$9,'Annual Reporting'!C102:AD102,12,FALSE)</f>
        <v>0</v>
      </c>
      <c r="AO86" s="11">
        <f>VLOOKUP('Start up budget'!$B$10,'Annual Reporting'!C102:AD102,12,FALSE)</f>
        <v>0</v>
      </c>
      <c r="AP86" s="163">
        <f>VLOOKUP('Start up budget'!$B$11,'Annual Reporting'!C102:AD102,12,FALSE)</f>
        <v>0</v>
      </c>
      <c r="AQ86" s="162">
        <f>VLOOKUP('Start up budget'!$B$6,'Annual Reporting'!C102:AD102,13,FALSE)</f>
        <v>0</v>
      </c>
      <c r="AR86" s="11">
        <f>VLOOKUP('Start up budget'!$B$7,'Annual Reporting'!C102:AD102,13,FALSE)</f>
        <v>0</v>
      </c>
      <c r="AS86" s="11">
        <f>VLOOKUP('Start up budget'!$B$8,'Annual Reporting'!C102:AD102,13,FALSE)</f>
        <v>0</v>
      </c>
      <c r="AT86" s="11">
        <f>VLOOKUP('Start up budget'!$B$9,'Annual Reporting'!C102:AD102,13,FALSE)</f>
        <v>0</v>
      </c>
      <c r="AU86" s="11">
        <f>VLOOKUP('Start up budget'!$B$10,'Annual Reporting'!C102:AD102,13,FALSE)</f>
        <v>0</v>
      </c>
      <c r="AV86" s="163">
        <f>VLOOKUP('Start up budget'!$B$11,'Annual Reporting'!C102:AD102,13,FALSE)</f>
        <v>0</v>
      </c>
      <c r="AW86" s="162">
        <f>VLOOKUP('Start up budget'!$B$6,'Annual Reporting'!C102:AD102,16,FALSE)</f>
        <v>0</v>
      </c>
      <c r="AX86" s="11">
        <f>VLOOKUP('Start up budget'!$B$7,'Annual Reporting'!C102:AD102,16,FALSE)</f>
        <v>0</v>
      </c>
      <c r="AY86" s="11">
        <f>VLOOKUP('Start up budget'!$B$8,'Annual Reporting'!C102:AD102,16,FALSE)</f>
        <v>0</v>
      </c>
      <c r="AZ86" s="11">
        <f>VLOOKUP('Start up budget'!$B$9,'Annual Reporting'!C102:AD102,16,FALSE)</f>
        <v>0</v>
      </c>
      <c r="BA86" s="11">
        <f>VLOOKUP('Start up budget'!$B$10,'Annual Reporting'!C102:AD102,16,FALSE)</f>
        <v>0</v>
      </c>
      <c r="BB86" s="163">
        <f>VLOOKUP('Start up budget'!$B$11,'Annual Reporting'!C102:AD102,16,FALSE)</f>
        <v>0</v>
      </c>
      <c r="BC86" s="162">
        <f>VLOOKUP('Start up budget'!$B$6,'Annual Reporting'!C102:AD102,17,FALSE)</f>
        <v>0</v>
      </c>
      <c r="BD86" s="11">
        <f>VLOOKUP('Start up budget'!$B$7,'Annual Reporting'!C102:AD102,17,FALSE)</f>
        <v>0</v>
      </c>
      <c r="BE86" s="11">
        <f>VLOOKUP('Start up budget'!$B$8,'Annual Reporting'!C102:AD102,17,FALSE)</f>
        <v>0</v>
      </c>
      <c r="BF86" s="11">
        <f>VLOOKUP('Start up budget'!$B$9,'Annual Reporting'!C102:AD102,17,FALSE)</f>
        <v>0</v>
      </c>
      <c r="BG86" s="11">
        <f>VLOOKUP('Start up budget'!$B$10,'Annual Reporting'!C102:AD102,17,FALSE)</f>
        <v>0</v>
      </c>
      <c r="BH86" s="163">
        <f>VLOOKUP('Start up budget'!$B$11,'Annual Reporting'!C102:AD102,17,FALSE)</f>
        <v>0</v>
      </c>
      <c r="BI86" s="162">
        <f>VLOOKUP('Start up budget'!$B$6,'Annual Reporting'!C102:AD102,18,FALSE)</f>
        <v>0</v>
      </c>
      <c r="BJ86" s="11">
        <f>VLOOKUP('Start up budget'!$B$7,'Annual Reporting'!C102:AD102,18,FALSE)</f>
        <v>0</v>
      </c>
      <c r="BK86" s="11">
        <f>VLOOKUP('Start up budget'!$B$8,'Annual Reporting'!C102:AD102,18,FALSE)</f>
        <v>0</v>
      </c>
      <c r="BL86" s="11">
        <f>VLOOKUP('Start up budget'!$B$9,'Annual Reporting'!C102:AD102,18,FALSE)</f>
        <v>0</v>
      </c>
      <c r="BM86" s="11">
        <f>VLOOKUP('Start up budget'!$B$10,'Annual Reporting'!C102:AD102,18,FALSE)</f>
        <v>0</v>
      </c>
      <c r="BN86" s="163">
        <f>VLOOKUP('Start up budget'!$B$11,'Annual Reporting'!C102:AD102,18,FALSE)</f>
        <v>0</v>
      </c>
      <c r="BO86" s="162">
        <f>VLOOKUP('Start up budget'!$B$6,'Annual Reporting'!C102:AD102,21,FALSE)</f>
        <v>0</v>
      </c>
      <c r="BP86" s="11">
        <f>VLOOKUP('Start up budget'!$B$7,'Annual Reporting'!C102:AD102,21,FALSE)</f>
        <v>0</v>
      </c>
      <c r="BQ86" s="11">
        <f>VLOOKUP('Start up budget'!$B$8,'Annual Reporting'!C102:AD102,21,FALSE)</f>
        <v>0</v>
      </c>
      <c r="BR86" s="11">
        <f>VLOOKUP('Start up budget'!$B$9,'Annual Reporting'!C102:AD102,21,FALSE)</f>
        <v>0</v>
      </c>
      <c r="BS86" s="11">
        <f>VLOOKUP('Start up budget'!$B$10,'Annual Reporting'!C102:AD102,21,FALSE)</f>
        <v>0</v>
      </c>
      <c r="BT86" s="163">
        <f>VLOOKUP('Start up budget'!$B$11,'Annual Reporting'!C102:AD102,21,FALSE)</f>
        <v>0</v>
      </c>
      <c r="BU86" s="162">
        <f>VLOOKUP('Start up budget'!$B$6,'Annual Reporting'!C102:AD102,22,FALSE)</f>
        <v>0</v>
      </c>
      <c r="BV86" s="11">
        <f>VLOOKUP('Start up budget'!$B$7,'Annual Reporting'!C102:AD102,22,FALSE)</f>
        <v>0</v>
      </c>
      <c r="BW86" s="11">
        <f>VLOOKUP('Start up budget'!$B$8,'Annual Reporting'!C102:AD102,22,FALSE)</f>
        <v>0</v>
      </c>
      <c r="BX86" s="11">
        <f>VLOOKUP('Start up budget'!$B$9,'Annual Reporting'!C102:AD102,22,FALSE)</f>
        <v>0</v>
      </c>
      <c r="BY86" s="11">
        <f>VLOOKUP('Start up budget'!$B$10,'Annual Reporting'!C102:AD102,22,FALSE)</f>
        <v>0</v>
      </c>
      <c r="BZ86" s="163">
        <f>VLOOKUP('Start up budget'!$B$11,'Annual Reporting'!C102:AD102,22,FALSE)</f>
        <v>0</v>
      </c>
      <c r="CA86" s="11">
        <f>VLOOKUP('Start up budget'!$B$6,'Annual Reporting'!C102:AD102,23,FALSE)</f>
        <v>0</v>
      </c>
      <c r="CB86" s="11">
        <f>VLOOKUP('Start up budget'!$B$7,'Annual Reporting'!C102:AD102,23,FALSE)</f>
        <v>0</v>
      </c>
      <c r="CC86" s="11">
        <f>VLOOKUP('Start up budget'!$B$8,'Annual Reporting'!C102:AD102,23,FALSE)</f>
        <v>0</v>
      </c>
      <c r="CD86" s="11">
        <f>VLOOKUP('Start up budget'!$B$9,'Annual Reporting'!C102:AD102,23,FALSE)</f>
        <v>0</v>
      </c>
      <c r="CE86" s="11">
        <f>VLOOKUP('Start up budget'!$B$10,'Annual Reporting'!C102:AD102,23,FALSE)</f>
        <v>0</v>
      </c>
      <c r="CF86" s="163">
        <f>VLOOKUP('Start up budget'!$B$11,'Annual Reporting'!C102:AD102,23,FALSE)</f>
        <v>0</v>
      </c>
    </row>
    <row r="87" spans="1:84" x14ac:dyDescent="0.35">
      <c r="A87" s="162">
        <f>VLOOKUP('Start up budget'!$B$6,'Annual Reporting'!C103:AD103,2,FALSE)</f>
        <v>0</v>
      </c>
      <c r="B87" s="11">
        <f>VLOOKUP('Start up budget'!$B$7,'Annual Reporting'!C103:AD103,2,FALSE)</f>
        <v>0</v>
      </c>
      <c r="C87" s="11">
        <f>VLOOKUP('Start up budget'!$B$8,'Annual Reporting'!C103:AD103,2,FALSE)</f>
        <v>0</v>
      </c>
      <c r="D87" s="11">
        <f>VLOOKUP('Start up budget'!$B$9,'Annual Reporting'!C103:AD103,2,FALSE)</f>
        <v>0</v>
      </c>
      <c r="E87" s="11">
        <f>VLOOKUP('Start up budget'!$B$10,'Annual Reporting'!C103:AD103,2,FALSE)</f>
        <v>0</v>
      </c>
      <c r="F87" s="163">
        <f>VLOOKUP('Start up budget'!$B$11,'Annual Reporting'!C103:AD103,2,FALSE)</f>
        <v>0</v>
      </c>
      <c r="G87" s="162">
        <f>VLOOKUP('Start up budget'!$B$6,'Annual Reporting'!C103:AD103,3,FALSE)</f>
        <v>0</v>
      </c>
      <c r="H87" s="11">
        <f>VLOOKUP('Start up budget'!$B$7,'Annual Reporting'!C103:AD103,3,FALSE)</f>
        <v>0</v>
      </c>
      <c r="I87" s="11">
        <f>VLOOKUP('Start up budget'!$B$8,'Annual Reporting'!C103:AD103,3,FALSE)</f>
        <v>0</v>
      </c>
      <c r="J87" s="11">
        <f>VLOOKUP('Start up budget'!$B$9,'Annual Reporting'!C103:AD103,3,FALSE)</f>
        <v>0</v>
      </c>
      <c r="K87" s="11">
        <f>VLOOKUP('Start up budget'!$B$10,'Annual Reporting'!C103:AD103,3,FALSE)</f>
        <v>0</v>
      </c>
      <c r="L87" s="163">
        <f>VLOOKUP('Start up budget'!$B$11,'Annual Reporting'!C103:AD103,3,FALSE)</f>
        <v>0</v>
      </c>
      <c r="M87" s="162">
        <f>VLOOKUP('Start up budget'!$B$6,'Annual Reporting'!C103:AD103,6,FALSE)</f>
        <v>0</v>
      </c>
      <c r="N87" s="11">
        <f>VLOOKUP('Start up budget'!$B$7,'Annual Reporting'!C103:AD103,6,FALSE)</f>
        <v>0</v>
      </c>
      <c r="O87" s="11">
        <f>VLOOKUP('Start up budget'!$B$8,'Annual Reporting'!C103:AD103,6,FALSE)</f>
        <v>0</v>
      </c>
      <c r="P87" s="11">
        <f>VLOOKUP('Start up budget'!$B$9,'Annual Reporting'!C103:AD103,6,FALSE)</f>
        <v>0</v>
      </c>
      <c r="Q87" s="11">
        <f>VLOOKUP('Start up budget'!$B$10,'Annual Reporting'!C103:AD103,6,FALSE)</f>
        <v>0</v>
      </c>
      <c r="R87" s="163">
        <f>VLOOKUP('Start up budget'!$B$11,'Annual Reporting'!C103:AD103,6,FALSE)</f>
        <v>0</v>
      </c>
      <c r="S87" s="162">
        <f>VLOOKUP('Start up budget'!$B$6,'Annual Reporting'!C103:AD103,7,FALSE)</f>
        <v>0</v>
      </c>
      <c r="T87" s="11">
        <f>VLOOKUP('Start up budget'!$B$7,'Annual Reporting'!C103:AD103,7,FALSE)</f>
        <v>0</v>
      </c>
      <c r="U87" s="11">
        <f>VLOOKUP('Start up budget'!$B$8,'Annual Reporting'!C103:AD103,7,FALSE)</f>
        <v>0</v>
      </c>
      <c r="V87" s="11">
        <f>VLOOKUP('Start up budget'!$B$9,'Annual Reporting'!C103:AD103,7,FALSE)</f>
        <v>0</v>
      </c>
      <c r="W87" s="11">
        <f>VLOOKUP('Start up budget'!$B$10,'Annual Reporting'!C103:AD103,7,FALSE)</f>
        <v>0</v>
      </c>
      <c r="X87" s="163">
        <f>VLOOKUP('Start up budget'!$B$11,'Annual Reporting'!C103:AD103,7,FALSE)</f>
        <v>0</v>
      </c>
      <c r="Y87" s="162">
        <f>VLOOKUP('Start up budget'!$B$6,'Annual Reporting'!C103:AD103,8,FALSE)</f>
        <v>0</v>
      </c>
      <c r="Z87" s="11">
        <f>VLOOKUP('Start up budget'!$B$7,'Annual Reporting'!C103:AD103,8,FALSE)</f>
        <v>0</v>
      </c>
      <c r="AA87" s="11">
        <f>VLOOKUP('Start up budget'!$B$8,'Annual Reporting'!C103:AD103,8,FALSE)</f>
        <v>0</v>
      </c>
      <c r="AB87" s="11">
        <f>VLOOKUP('Start up budget'!$B$9,'Annual Reporting'!C103:AD103,8,FALSE)</f>
        <v>0</v>
      </c>
      <c r="AC87" s="11">
        <f>VLOOKUP('Start up budget'!$B$10,'Annual Reporting'!C103:AD103,8,FALSE)</f>
        <v>0</v>
      </c>
      <c r="AD87" s="163">
        <f>VLOOKUP('Start up budget'!$B$11,'Annual Reporting'!C103:AD103,8,FALSE)</f>
        <v>0</v>
      </c>
      <c r="AE87" s="162">
        <f>VLOOKUP('Start up budget'!$B$6,'Annual Reporting'!C103:AD103,11,FALSE)</f>
        <v>0</v>
      </c>
      <c r="AF87" s="11">
        <f>VLOOKUP('Start up budget'!$B$7,'Annual Reporting'!C103:AD103,11,FALSE)</f>
        <v>0</v>
      </c>
      <c r="AG87" s="11">
        <f>VLOOKUP('Start up budget'!$B$8,'Annual Reporting'!C103:AD103,11,FALSE)</f>
        <v>0</v>
      </c>
      <c r="AH87" s="11">
        <f>VLOOKUP('Start up budget'!$B$9,'Annual Reporting'!C103:AD103,11,FALSE)</f>
        <v>0</v>
      </c>
      <c r="AI87" s="11">
        <f>VLOOKUP('Start up budget'!$B$10,'Annual Reporting'!C103:AD103,11,FALSE)</f>
        <v>0</v>
      </c>
      <c r="AJ87" s="163">
        <f>VLOOKUP('Start up budget'!$B$11,'Annual Reporting'!C103:AD103,11,FALSE)</f>
        <v>0</v>
      </c>
      <c r="AK87" s="162">
        <f>VLOOKUP('Start up budget'!$B$6,'Annual Reporting'!C103:AD103,12,FALSE)</f>
        <v>0</v>
      </c>
      <c r="AL87" s="11">
        <f>VLOOKUP('Start up budget'!$B$7,'Annual Reporting'!C103:AD103,12,FALSE)</f>
        <v>0</v>
      </c>
      <c r="AM87" s="11">
        <f>VLOOKUP('Start up budget'!$B$8,'Annual Reporting'!C103:AD103,12,FALSE)</f>
        <v>0</v>
      </c>
      <c r="AN87" s="11">
        <f>VLOOKUP('Start up budget'!$B$9,'Annual Reporting'!C103:AD103,12,FALSE)</f>
        <v>0</v>
      </c>
      <c r="AO87" s="11">
        <f>VLOOKUP('Start up budget'!$B$10,'Annual Reporting'!C103:AD103,12,FALSE)</f>
        <v>0</v>
      </c>
      <c r="AP87" s="163">
        <f>VLOOKUP('Start up budget'!$B$11,'Annual Reporting'!C103:AD103,12,FALSE)</f>
        <v>0</v>
      </c>
      <c r="AQ87" s="162">
        <f>VLOOKUP('Start up budget'!$B$6,'Annual Reporting'!C103:AD103,13,FALSE)</f>
        <v>0</v>
      </c>
      <c r="AR87" s="11">
        <f>VLOOKUP('Start up budget'!$B$7,'Annual Reporting'!C103:AD103,13,FALSE)</f>
        <v>0</v>
      </c>
      <c r="AS87" s="11">
        <f>VLOOKUP('Start up budget'!$B$8,'Annual Reporting'!C103:AD103,13,FALSE)</f>
        <v>0</v>
      </c>
      <c r="AT87" s="11">
        <f>VLOOKUP('Start up budget'!$B$9,'Annual Reporting'!C103:AD103,13,FALSE)</f>
        <v>0</v>
      </c>
      <c r="AU87" s="11">
        <f>VLOOKUP('Start up budget'!$B$10,'Annual Reporting'!C103:AD103,13,FALSE)</f>
        <v>0</v>
      </c>
      <c r="AV87" s="163">
        <f>VLOOKUP('Start up budget'!$B$11,'Annual Reporting'!C103:AD103,13,FALSE)</f>
        <v>0</v>
      </c>
      <c r="AW87" s="162">
        <f>VLOOKUP('Start up budget'!$B$6,'Annual Reporting'!C103:AD103,16,FALSE)</f>
        <v>0</v>
      </c>
      <c r="AX87" s="11">
        <f>VLOOKUP('Start up budget'!$B$7,'Annual Reporting'!C103:AD103,16,FALSE)</f>
        <v>0</v>
      </c>
      <c r="AY87" s="11">
        <f>VLOOKUP('Start up budget'!$B$8,'Annual Reporting'!C103:AD103,16,FALSE)</f>
        <v>0</v>
      </c>
      <c r="AZ87" s="11">
        <f>VLOOKUP('Start up budget'!$B$9,'Annual Reporting'!C103:AD103,16,FALSE)</f>
        <v>0</v>
      </c>
      <c r="BA87" s="11">
        <f>VLOOKUP('Start up budget'!$B$10,'Annual Reporting'!C103:AD103,16,FALSE)</f>
        <v>0</v>
      </c>
      <c r="BB87" s="163">
        <f>VLOOKUP('Start up budget'!$B$11,'Annual Reporting'!C103:AD103,16,FALSE)</f>
        <v>0</v>
      </c>
      <c r="BC87" s="162">
        <f>VLOOKUP('Start up budget'!$B$6,'Annual Reporting'!C103:AD103,17,FALSE)</f>
        <v>0</v>
      </c>
      <c r="BD87" s="11">
        <f>VLOOKUP('Start up budget'!$B$7,'Annual Reporting'!C103:AD103,17,FALSE)</f>
        <v>0</v>
      </c>
      <c r="BE87" s="11">
        <f>VLOOKUP('Start up budget'!$B$8,'Annual Reporting'!C103:AD103,17,FALSE)</f>
        <v>0</v>
      </c>
      <c r="BF87" s="11">
        <f>VLOOKUP('Start up budget'!$B$9,'Annual Reporting'!C103:AD103,17,FALSE)</f>
        <v>0</v>
      </c>
      <c r="BG87" s="11">
        <f>VLOOKUP('Start up budget'!$B$10,'Annual Reporting'!C103:AD103,17,FALSE)</f>
        <v>0</v>
      </c>
      <c r="BH87" s="163">
        <f>VLOOKUP('Start up budget'!$B$11,'Annual Reporting'!C103:AD103,17,FALSE)</f>
        <v>0</v>
      </c>
      <c r="BI87" s="162">
        <f>VLOOKUP('Start up budget'!$B$6,'Annual Reporting'!C103:AD103,18,FALSE)</f>
        <v>0</v>
      </c>
      <c r="BJ87" s="11">
        <f>VLOOKUP('Start up budget'!$B$7,'Annual Reporting'!C103:AD103,18,FALSE)</f>
        <v>0</v>
      </c>
      <c r="BK87" s="11">
        <f>VLOOKUP('Start up budget'!$B$8,'Annual Reporting'!C103:AD103,18,FALSE)</f>
        <v>0</v>
      </c>
      <c r="BL87" s="11">
        <f>VLOOKUP('Start up budget'!$B$9,'Annual Reporting'!C103:AD103,18,FALSE)</f>
        <v>0</v>
      </c>
      <c r="BM87" s="11">
        <f>VLOOKUP('Start up budget'!$B$10,'Annual Reporting'!C103:AD103,18,FALSE)</f>
        <v>0</v>
      </c>
      <c r="BN87" s="163">
        <f>VLOOKUP('Start up budget'!$B$11,'Annual Reporting'!C103:AD103,18,FALSE)</f>
        <v>0</v>
      </c>
      <c r="BO87" s="162">
        <f>VLOOKUP('Start up budget'!$B$6,'Annual Reporting'!C103:AD103,21,FALSE)</f>
        <v>0</v>
      </c>
      <c r="BP87" s="11">
        <f>VLOOKUP('Start up budget'!$B$7,'Annual Reporting'!C103:AD103,21,FALSE)</f>
        <v>0</v>
      </c>
      <c r="BQ87" s="11">
        <f>VLOOKUP('Start up budget'!$B$8,'Annual Reporting'!C103:AD103,21,FALSE)</f>
        <v>0</v>
      </c>
      <c r="BR87" s="11">
        <f>VLOOKUP('Start up budget'!$B$9,'Annual Reporting'!C103:AD103,21,FALSE)</f>
        <v>0</v>
      </c>
      <c r="BS87" s="11">
        <f>VLOOKUP('Start up budget'!$B$10,'Annual Reporting'!C103:AD103,21,FALSE)</f>
        <v>0</v>
      </c>
      <c r="BT87" s="163">
        <f>VLOOKUP('Start up budget'!$B$11,'Annual Reporting'!C103:AD103,21,FALSE)</f>
        <v>0</v>
      </c>
      <c r="BU87" s="162">
        <f>VLOOKUP('Start up budget'!$B$6,'Annual Reporting'!C103:AD103,22,FALSE)</f>
        <v>0</v>
      </c>
      <c r="BV87" s="11">
        <f>VLOOKUP('Start up budget'!$B$7,'Annual Reporting'!C103:AD103,22,FALSE)</f>
        <v>0</v>
      </c>
      <c r="BW87" s="11">
        <f>VLOOKUP('Start up budget'!$B$8,'Annual Reporting'!C103:AD103,22,FALSE)</f>
        <v>0</v>
      </c>
      <c r="BX87" s="11">
        <f>VLOOKUP('Start up budget'!$B$9,'Annual Reporting'!C103:AD103,22,FALSE)</f>
        <v>0</v>
      </c>
      <c r="BY87" s="11">
        <f>VLOOKUP('Start up budget'!$B$10,'Annual Reporting'!C103:AD103,22,FALSE)</f>
        <v>0</v>
      </c>
      <c r="BZ87" s="163">
        <f>VLOOKUP('Start up budget'!$B$11,'Annual Reporting'!C103:AD103,22,FALSE)</f>
        <v>0</v>
      </c>
      <c r="CA87" s="11">
        <f>VLOOKUP('Start up budget'!$B$6,'Annual Reporting'!C103:AD103,23,FALSE)</f>
        <v>0</v>
      </c>
      <c r="CB87" s="11">
        <f>VLOOKUP('Start up budget'!$B$7,'Annual Reporting'!C103:AD103,23,FALSE)</f>
        <v>0</v>
      </c>
      <c r="CC87" s="11">
        <f>VLOOKUP('Start up budget'!$B$8,'Annual Reporting'!C103:AD103,23,FALSE)</f>
        <v>0</v>
      </c>
      <c r="CD87" s="11">
        <f>VLOOKUP('Start up budget'!$B$9,'Annual Reporting'!C103:AD103,23,FALSE)</f>
        <v>0</v>
      </c>
      <c r="CE87" s="11">
        <f>VLOOKUP('Start up budget'!$B$10,'Annual Reporting'!C103:AD103,23,FALSE)</f>
        <v>0</v>
      </c>
      <c r="CF87" s="163">
        <f>VLOOKUP('Start up budget'!$B$11,'Annual Reporting'!C103:AD103,23,FALSE)</f>
        <v>0</v>
      </c>
    </row>
    <row r="88" spans="1:84" x14ac:dyDescent="0.35">
      <c r="A88" s="162" t="e">
        <f>VLOOKUP('Start up budget'!$B$6,'Annual Reporting'!C104:AD104,2,FALSE)</f>
        <v>#N/A</v>
      </c>
      <c r="B88" s="11" t="e">
        <f>VLOOKUP('Start up budget'!$B$7,'Annual Reporting'!C104:AD104,2,FALSE)</f>
        <v>#N/A</v>
      </c>
      <c r="C88" s="11" t="e">
        <f>VLOOKUP('Start up budget'!$B$8,'Annual Reporting'!C104:AD104,2,FALSE)</f>
        <v>#N/A</v>
      </c>
      <c r="D88" s="11" t="e">
        <f>VLOOKUP('Start up budget'!$B$9,'Annual Reporting'!C104:AD104,2,FALSE)</f>
        <v>#N/A</v>
      </c>
      <c r="E88" s="11" t="e">
        <f>VLOOKUP('Start up budget'!$B$10,'Annual Reporting'!C104:AD104,2,FALSE)</f>
        <v>#N/A</v>
      </c>
      <c r="F88" s="163" t="e">
        <f>VLOOKUP('Start up budget'!$B$11,'Annual Reporting'!C104:AD104,2,FALSE)</f>
        <v>#N/A</v>
      </c>
      <c r="G88" s="162" t="e">
        <f>VLOOKUP('Start up budget'!$B$6,'Annual Reporting'!C104:AD104,3,FALSE)</f>
        <v>#N/A</v>
      </c>
      <c r="H88" s="11" t="e">
        <f>VLOOKUP('Start up budget'!$B$7,'Annual Reporting'!C104:AD104,3,FALSE)</f>
        <v>#N/A</v>
      </c>
      <c r="I88" s="11" t="e">
        <f>VLOOKUP('Start up budget'!$B$8,'Annual Reporting'!C104:AD104,3,FALSE)</f>
        <v>#N/A</v>
      </c>
      <c r="J88" s="11" t="e">
        <f>VLOOKUP('Start up budget'!$B$9,'Annual Reporting'!C104:AD104,3,FALSE)</f>
        <v>#N/A</v>
      </c>
      <c r="K88" s="11" t="e">
        <f>VLOOKUP('Start up budget'!$B$10,'Annual Reporting'!C104:AD104,3,FALSE)</f>
        <v>#N/A</v>
      </c>
      <c r="L88" s="163" t="e">
        <f>VLOOKUP('Start up budget'!$B$11,'Annual Reporting'!C104:AD104,3,FALSE)</f>
        <v>#N/A</v>
      </c>
      <c r="M88" s="162" t="e">
        <f>VLOOKUP('Start up budget'!$B$6,'Annual Reporting'!C104:AD104,6,FALSE)</f>
        <v>#N/A</v>
      </c>
      <c r="N88" s="11" t="e">
        <f>VLOOKUP('Start up budget'!$B$7,'Annual Reporting'!C104:AD104,6,FALSE)</f>
        <v>#N/A</v>
      </c>
      <c r="O88" s="11" t="e">
        <f>VLOOKUP('Start up budget'!$B$8,'Annual Reporting'!C104:AD104,6,FALSE)</f>
        <v>#N/A</v>
      </c>
      <c r="P88" s="11" t="e">
        <f>VLOOKUP('Start up budget'!$B$9,'Annual Reporting'!C104:AD104,6,FALSE)</f>
        <v>#N/A</v>
      </c>
      <c r="Q88" s="11" t="e">
        <f>VLOOKUP('Start up budget'!$B$10,'Annual Reporting'!C104:AD104,6,FALSE)</f>
        <v>#N/A</v>
      </c>
      <c r="R88" s="163" t="e">
        <f>VLOOKUP('Start up budget'!$B$11,'Annual Reporting'!C104:AD104,6,FALSE)</f>
        <v>#N/A</v>
      </c>
      <c r="S88" s="162" t="e">
        <f>VLOOKUP('Start up budget'!$B$6,'Annual Reporting'!C104:AD104,7,FALSE)</f>
        <v>#N/A</v>
      </c>
      <c r="T88" s="11" t="e">
        <f>VLOOKUP('Start up budget'!$B$7,'Annual Reporting'!C104:AD104,7,FALSE)</f>
        <v>#N/A</v>
      </c>
      <c r="U88" s="11" t="e">
        <f>VLOOKUP('Start up budget'!$B$8,'Annual Reporting'!C104:AD104,7,FALSE)</f>
        <v>#N/A</v>
      </c>
      <c r="V88" s="11" t="e">
        <f>VLOOKUP('Start up budget'!$B$9,'Annual Reporting'!C104:AD104,7,FALSE)</f>
        <v>#N/A</v>
      </c>
      <c r="W88" s="11" t="e">
        <f>VLOOKUP('Start up budget'!$B$10,'Annual Reporting'!C104:AD104,7,FALSE)</f>
        <v>#N/A</v>
      </c>
      <c r="X88" s="163" t="e">
        <f>VLOOKUP('Start up budget'!$B$11,'Annual Reporting'!C104:AD104,7,FALSE)</f>
        <v>#N/A</v>
      </c>
      <c r="Y88" s="162" t="e">
        <f>VLOOKUP('Start up budget'!$B$6,'Annual Reporting'!C104:AD104,8,FALSE)</f>
        <v>#N/A</v>
      </c>
      <c r="Z88" s="11" t="e">
        <f>VLOOKUP('Start up budget'!$B$7,'Annual Reporting'!C104:AD104,8,FALSE)</f>
        <v>#N/A</v>
      </c>
      <c r="AA88" s="11" t="e">
        <f>VLOOKUP('Start up budget'!$B$8,'Annual Reporting'!C104:AD104,8,FALSE)</f>
        <v>#N/A</v>
      </c>
      <c r="AB88" s="11" t="e">
        <f>VLOOKUP('Start up budget'!$B$9,'Annual Reporting'!C104:AD104,8,FALSE)</f>
        <v>#N/A</v>
      </c>
      <c r="AC88" s="11" t="e">
        <f>VLOOKUP('Start up budget'!$B$10,'Annual Reporting'!C104:AD104,8,FALSE)</f>
        <v>#N/A</v>
      </c>
      <c r="AD88" s="163" t="e">
        <f>VLOOKUP('Start up budget'!$B$11,'Annual Reporting'!C104:AD104,8,FALSE)</f>
        <v>#N/A</v>
      </c>
      <c r="AE88" s="162" t="e">
        <f>VLOOKUP('Start up budget'!$B$6,'Annual Reporting'!C104:AD104,11,FALSE)</f>
        <v>#N/A</v>
      </c>
      <c r="AF88" s="11" t="e">
        <f>VLOOKUP('Start up budget'!$B$7,'Annual Reporting'!C104:AD104,11,FALSE)</f>
        <v>#N/A</v>
      </c>
      <c r="AG88" s="11" t="e">
        <f>VLOOKUP('Start up budget'!$B$8,'Annual Reporting'!C104:AD104,11,FALSE)</f>
        <v>#N/A</v>
      </c>
      <c r="AH88" s="11" t="e">
        <f>VLOOKUP('Start up budget'!$B$9,'Annual Reporting'!C104:AD104,11,FALSE)</f>
        <v>#N/A</v>
      </c>
      <c r="AI88" s="11" t="e">
        <f>VLOOKUP('Start up budget'!$B$10,'Annual Reporting'!C104:AD104,11,FALSE)</f>
        <v>#N/A</v>
      </c>
      <c r="AJ88" s="163" t="e">
        <f>VLOOKUP('Start up budget'!$B$11,'Annual Reporting'!C104:AD104,11,FALSE)</f>
        <v>#N/A</v>
      </c>
      <c r="AK88" s="162" t="e">
        <f>VLOOKUP('Start up budget'!$B$6,'Annual Reporting'!C104:AD104,12,FALSE)</f>
        <v>#N/A</v>
      </c>
      <c r="AL88" s="11" t="e">
        <f>VLOOKUP('Start up budget'!$B$7,'Annual Reporting'!C104:AD104,12,FALSE)</f>
        <v>#N/A</v>
      </c>
      <c r="AM88" s="11" t="e">
        <f>VLOOKUP('Start up budget'!$B$8,'Annual Reporting'!C104:AD104,12,FALSE)</f>
        <v>#N/A</v>
      </c>
      <c r="AN88" s="11" t="e">
        <f>VLOOKUP('Start up budget'!$B$9,'Annual Reporting'!C104:AD104,12,FALSE)</f>
        <v>#N/A</v>
      </c>
      <c r="AO88" s="11" t="e">
        <f>VLOOKUP('Start up budget'!$B$10,'Annual Reporting'!C104:AD104,12,FALSE)</f>
        <v>#N/A</v>
      </c>
      <c r="AP88" s="163" t="e">
        <f>VLOOKUP('Start up budget'!$B$11,'Annual Reporting'!C104:AD104,12,FALSE)</f>
        <v>#N/A</v>
      </c>
      <c r="AQ88" s="162" t="e">
        <f>VLOOKUP('Start up budget'!$B$6,'Annual Reporting'!C104:AD104,13,FALSE)</f>
        <v>#N/A</v>
      </c>
      <c r="AR88" s="11" t="e">
        <f>VLOOKUP('Start up budget'!$B$7,'Annual Reporting'!C104:AD104,13,FALSE)</f>
        <v>#N/A</v>
      </c>
      <c r="AS88" s="11" t="e">
        <f>VLOOKUP('Start up budget'!$B$8,'Annual Reporting'!C104:AD104,13,FALSE)</f>
        <v>#N/A</v>
      </c>
      <c r="AT88" s="11" t="e">
        <f>VLOOKUP('Start up budget'!$B$9,'Annual Reporting'!C104:AD104,13,FALSE)</f>
        <v>#N/A</v>
      </c>
      <c r="AU88" s="11" t="e">
        <f>VLOOKUP('Start up budget'!$B$10,'Annual Reporting'!C104:AD104,13,FALSE)</f>
        <v>#N/A</v>
      </c>
      <c r="AV88" s="163" t="e">
        <f>VLOOKUP('Start up budget'!$B$11,'Annual Reporting'!C104:AD104,13,FALSE)</f>
        <v>#N/A</v>
      </c>
      <c r="AW88" s="162" t="e">
        <f>VLOOKUP('Start up budget'!$B$6,'Annual Reporting'!C104:AD104,16,FALSE)</f>
        <v>#N/A</v>
      </c>
      <c r="AX88" s="11" t="e">
        <f>VLOOKUP('Start up budget'!$B$7,'Annual Reporting'!C104:AD104,16,FALSE)</f>
        <v>#N/A</v>
      </c>
      <c r="AY88" s="11" t="e">
        <f>VLOOKUP('Start up budget'!$B$8,'Annual Reporting'!C104:AD104,16,FALSE)</f>
        <v>#N/A</v>
      </c>
      <c r="AZ88" s="11" t="e">
        <f>VLOOKUP('Start up budget'!$B$9,'Annual Reporting'!C104:AD104,16,FALSE)</f>
        <v>#N/A</v>
      </c>
      <c r="BA88" s="11" t="e">
        <f>VLOOKUP('Start up budget'!$B$10,'Annual Reporting'!C104:AD104,16,FALSE)</f>
        <v>#N/A</v>
      </c>
      <c r="BB88" s="163" t="e">
        <f>VLOOKUP('Start up budget'!$B$11,'Annual Reporting'!C104:AD104,16,FALSE)</f>
        <v>#N/A</v>
      </c>
      <c r="BC88" s="162" t="e">
        <f>VLOOKUP('Start up budget'!$B$6,'Annual Reporting'!C104:AD104,17,FALSE)</f>
        <v>#N/A</v>
      </c>
      <c r="BD88" s="11" t="e">
        <f>VLOOKUP('Start up budget'!$B$7,'Annual Reporting'!C104:AD104,17,FALSE)</f>
        <v>#N/A</v>
      </c>
      <c r="BE88" s="11" t="e">
        <f>VLOOKUP('Start up budget'!$B$8,'Annual Reporting'!C104:AD104,17,FALSE)</f>
        <v>#N/A</v>
      </c>
      <c r="BF88" s="11" t="e">
        <f>VLOOKUP('Start up budget'!$B$9,'Annual Reporting'!C104:AD104,17,FALSE)</f>
        <v>#N/A</v>
      </c>
      <c r="BG88" s="11" t="e">
        <f>VLOOKUP('Start up budget'!$B$10,'Annual Reporting'!C104:AD104,17,FALSE)</f>
        <v>#N/A</v>
      </c>
      <c r="BH88" s="163" t="e">
        <f>VLOOKUP('Start up budget'!$B$11,'Annual Reporting'!C104:AD104,17,FALSE)</f>
        <v>#N/A</v>
      </c>
      <c r="BI88" s="162" t="e">
        <f>VLOOKUP('Start up budget'!$B$6,'Annual Reporting'!C104:AD104,18,FALSE)</f>
        <v>#N/A</v>
      </c>
      <c r="BJ88" s="11" t="e">
        <f>VLOOKUP('Start up budget'!$B$7,'Annual Reporting'!C104:AD104,18,FALSE)</f>
        <v>#N/A</v>
      </c>
      <c r="BK88" s="11" t="e">
        <f>VLOOKUP('Start up budget'!$B$8,'Annual Reporting'!C104:AD104,18,FALSE)</f>
        <v>#N/A</v>
      </c>
      <c r="BL88" s="11" t="e">
        <f>VLOOKUP('Start up budget'!$B$9,'Annual Reporting'!C104:AD104,18,FALSE)</f>
        <v>#N/A</v>
      </c>
      <c r="BM88" s="11" t="e">
        <f>VLOOKUP('Start up budget'!$B$10,'Annual Reporting'!C104:AD104,18,FALSE)</f>
        <v>#N/A</v>
      </c>
      <c r="BN88" s="163" t="e">
        <f>VLOOKUP('Start up budget'!$B$11,'Annual Reporting'!C104:AD104,18,FALSE)</f>
        <v>#N/A</v>
      </c>
      <c r="BO88" s="162" t="e">
        <f>VLOOKUP('Start up budget'!$B$6,'Annual Reporting'!C104:AD104,21,FALSE)</f>
        <v>#N/A</v>
      </c>
      <c r="BP88" s="11" t="e">
        <f>VLOOKUP('Start up budget'!$B$7,'Annual Reporting'!C104:AD104,21,FALSE)</f>
        <v>#N/A</v>
      </c>
      <c r="BQ88" s="11" t="e">
        <f>VLOOKUP('Start up budget'!$B$8,'Annual Reporting'!C104:AD104,21,FALSE)</f>
        <v>#N/A</v>
      </c>
      <c r="BR88" s="11" t="e">
        <f>VLOOKUP('Start up budget'!$B$9,'Annual Reporting'!C104:AD104,21,FALSE)</f>
        <v>#N/A</v>
      </c>
      <c r="BS88" s="11" t="e">
        <f>VLOOKUP('Start up budget'!$B$10,'Annual Reporting'!C104:AD104,21,FALSE)</f>
        <v>#N/A</v>
      </c>
      <c r="BT88" s="163" t="e">
        <f>VLOOKUP('Start up budget'!$B$11,'Annual Reporting'!C104:AD104,21,FALSE)</f>
        <v>#N/A</v>
      </c>
      <c r="BU88" s="162" t="e">
        <f>VLOOKUP('Start up budget'!$B$6,'Annual Reporting'!C104:AD104,22,FALSE)</f>
        <v>#N/A</v>
      </c>
      <c r="BV88" s="11" t="e">
        <f>VLOOKUP('Start up budget'!$B$7,'Annual Reporting'!C104:AD104,22,FALSE)</f>
        <v>#N/A</v>
      </c>
      <c r="BW88" s="11" t="e">
        <f>VLOOKUP('Start up budget'!$B$8,'Annual Reporting'!C104:AD104,22,FALSE)</f>
        <v>#N/A</v>
      </c>
      <c r="BX88" s="11" t="e">
        <f>VLOOKUP('Start up budget'!$B$9,'Annual Reporting'!C104:AD104,22,FALSE)</f>
        <v>#N/A</v>
      </c>
      <c r="BY88" s="11" t="e">
        <f>VLOOKUP('Start up budget'!$B$10,'Annual Reporting'!C104:AD104,22,FALSE)</f>
        <v>#N/A</v>
      </c>
      <c r="BZ88" s="163" t="e">
        <f>VLOOKUP('Start up budget'!$B$11,'Annual Reporting'!C104:AD104,22,FALSE)</f>
        <v>#N/A</v>
      </c>
      <c r="CA88" s="11" t="e">
        <f>VLOOKUP('Start up budget'!$B$6,'Annual Reporting'!C104:AD104,23,FALSE)</f>
        <v>#N/A</v>
      </c>
      <c r="CB88" s="11" t="e">
        <f>VLOOKUP('Start up budget'!$B$7,'Annual Reporting'!C104:AD104,23,FALSE)</f>
        <v>#N/A</v>
      </c>
      <c r="CC88" s="11" t="e">
        <f>VLOOKUP('Start up budget'!$B$8,'Annual Reporting'!C104:AD104,23,FALSE)</f>
        <v>#N/A</v>
      </c>
      <c r="CD88" s="11" t="e">
        <f>VLOOKUP('Start up budget'!$B$9,'Annual Reporting'!C104:AD104,23,FALSE)</f>
        <v>#N/A</v>
      </c>
      <c r="CE88" s="11" t="e">
        <f>VLOOKUP('Start up budget'!$B$10,'Annual Reporting'!C104:AD104,23,FALSE)</f>
        <v>#N/A</v>
      </c>
      <c r="CF88" s="163" t="e">
        <f>VLOOKUP('Start up budget'!$B$11,'Annual Reporting'!C104:AD104,23,FALSE)</f>
        <v>#N/A</v>
      </c>
    </row>
    <row r="89" spans="1:84" x14ac:dyDescent="0.35">
      <c r="A89" s="162">
        <f>VLOOKUP('Start up budget'!$B$6,'Annual Reporting'!C105:AD105,2,FALSE)</f>
        <v>0</v>
      </c>
      <c r="B89" s="11">
        <f>VLOOKUP('Start up budget'!$B$7,'Annual Reporting'!C105:AD105,2,FALSE)</f>
        <v>0</v>
      </c>
      <c r="C89" s="11">
        <f>VLOOKUP('Start up budget'!$B$8,'Annual Reporting'!C105:AD105,2,FALSE)</f>
        <v>0</v>
      </c>
      <c r="D89" s="11">
        <f>VLOOKUP('Start up budget'!$B$9,'Annual Reporting'!C105:AD105,2,FALSE)</f>
        <v>0</v>
      </c>
      <c r="E89" s="11">
        <f>VLOOKUP('Start up budget'!$B$10,'Annual Reporting'!C105:AD105,2,FALSE)</f>
        <v>0</v>
      </c>
      <c r="F89" s="163">
        <f>VLOOKUP('Start up budget'!$B$11,'Annual Reporting'!C105:AD105,2,FALSE)</f>
        <v>0</v>
      </c>
      <c r="G89" s="162">
        <f>VLOOKUP('Start up budget'!$B$6,'Annual Reporting'!C105:AD105,3,FALSE)</f>
        <v>0</v>
      </c>
      <c r="H89" s="11">
        <f>VLOOKUP('Start up budget'!$B$7,'Annual Reporting'!C105:AD105,3,FALSE)</f>
        <v>0</v>
      </c>
      <c r="I89" s="11">
        <f>VLOOKUP('Start up budget'!$B$8,'Annual Reporting'!C105:AD105,3,FALSE)</f>
        <v>0</v>
      </c>
      <c r="J89" s="11">
        <f>VLOOKUP('Start up budget'!$B$9,'Annual Reporting'!C105:AD105,3,FALSE)</f>
        <v>0</v>
      </c>
      <c r="K89" s="11">
        <f>VLOOKUP('Start up budget'!$B$10,'Annual Reporting'!C105:AD105,3,FALSE)</f>
        <v>0</v>
      </c>
      <c r="L89" s="163">
        <f>VLOOKUP('Start up budget'!$B$11,'Annual Reporting'!C105:AD105,3,FALSE)</f>
        <v>0</v>
      </c>
      <c r="M89" s="162">
        <f>VLOOKUP('Start up budget'!$B$6,'Annual Reporting'!C105:AD105,6,FALSE)</f>
        <v>0</v>
      </c>
      <c r="N89" s="11">
        <f>VLOOKUP('Start up budget'!$B$7,'Annual Reporting'!C105:AD105,6,FALSE)</f>
        <v>0</v>
      </c>
      <c r="O89" s="11">
        <f>VLOOKUP('Start up budget'!$B$8,'Annual Reporting'!C105:AD105,6,FALSE)</f>
        <v>0</v>
      </c>
      <c r="P89" s="11">
        <f>VLOOKUP('Start up budget'!$B$9,'Annual Reporting'!C105:AD105,6,FALSE)</f>
        <v>0</v>
      </c>
      <c r="Q89" s="11">
        <f>VLOOKUP('Start up budget'!$B$10,'Annual Reporting'!C105:AD105,6,FALSE)</f>
        <v>0</v>
      </c>
      <c r="R89" s="163">
        <f>VLOOKUP('Start up budget'!$B$11,'Annual Reporting'!C105:AD105,6,FALSE)</f>
        <v>0</v>
      </c>
      <c r="S89" s="162">
        <f>VLOOKUP('Start up budget'!$B$6,'Annual Reporting'!C105:AD105,7,FALSE)</f>
        <v>0</v>
      </c>
      <c r="T89" s="11">
        <f>VLOOKUP('Start up budget'!$B$7,'Annual Reporting'!C105:AD105,7,FALSE)</f>
        <v>0</v>
      </c>
      <c r="U89" s="11">
        <f>VLOOKUP('Start up budget'!$B$8,'Annual Reporting'!C105:AD105,7,FALSE)</f>
        <v>0</v>
      </c>
      <c r="V89" s="11">
        <f>VLOOKUP('Start up budget'!$B$9,'Annual Reporting'!C105:AD105,7,FALSE)</f>
        <v>0</v>
      </c>
      <c r="W89" s="11">
        <f>VLOOKUP('Start up budget'!$B$10,'Annual Reporting'!C105:AD105,7,FALSE)</f>
        <v>0</v>
      </c>
      <c r="X89" s="163">
        <f>VLOOKUP('Start up budget'!$B$11,'Annual Reporting'!C105:AD105,7,FALSE)</f>
        <v>0</v>
      </c>
      <c r="Y89" s="162">
        <f>VLOOKUP('Start up budget'!$B$6,'Annual Reporting'!C105:AD105,8,FALSE)</f>
        <v>0</v>
      </c>
      <c r="Z89" s="11">
        <f>VLOOKUP('Start up budget'!$B$7,'Annual Reporting'!C105:AD105,8,FALSE)</f>
        <v>0</v>
      </c>
      <c r="AA89" s="11">
        <f>VLOOKUP('Start up budget'!$B$8,'Annual Reporting'!C105:AD105,8,FALSE)</f>
        <v>0</v>
      </c>
      <c r="AB89" s="11">
        <f>VLOOKUP('Start up budget'!$B$9,'Annual Reporting'!C105:AD105,8,FALSE)</f>
        <v>0</v>
      </c>
      <c r="AC89" s="11">
        <f>VLOOKUP('Start up budget'!$B$10,'Annual Reporting'!C105:AD105,8,FALSE)</f>
        <v>0</v>
      </c>
      <c r="AD89" s="163">
        <f>VLOOKUP('Start up budget'!$B$11,'Annual Reporting'!C105:AD105,8,FALSE)</f>
        <v>0</v>
      </c>
      <c r="AE89" s="162">
        <f>VLOOKUP('Start up budget'!$B$6,'Annual Reporting'!C105:AD105,11,FALSE)</f>
        <v>0</v>
      </c>
      <c r="AF89" s="11">
        <f>VLOOKUP('Start up budget'!$B$7,'Annual Reporting'!C105:AD105,11,FALSE)</f>
        <v>0</v>
      </c>
      <c r="AG89" s="11">
        <f>VLOOKUP('Start up budget'!$B$8,'Annual Reporting'!C105:AD105,11,FALSE)</f>
        <v>0</v>
      </c>
      <c r="AH89" s="11">
        <f>VLOOKUP('Start up budget'!$B$9,'Annual Reporting'!C105:AD105,11,FALSE)</f>
        <v>0</v>
      </c>
      <c r="AI89" s="11">
        <f>VLOOKUP('Start up budget'!$B$10,'Annual Reporting'!C105:AD105,11,FALSE)</f>
        <v>0</v>
      </c>
      <c r="AJ89" s="163">
        <f>VLOOKUP('Start up budget'!$B$11,'Annual Reporting'!C105:AD105,11,FALSE)</f>
        <v>0</v>
      </c>
      <c r="AK89" s="162">
        <f>VLOOKUP('Start up budget'!$B$6,'Annual Reporting'!C105:AD105,12,FALSE)</f>
        <v>0</v>
      </c>
      <c r="AL89" s="11">
        <f>VLOOKUP('Start up budget'!$B$7,'Annual Reporting'!C105:AD105,12,FALSE)</f>
        <v>0</v>
      </c>
      <c r="AM89" s="11">
        <f>VLOOKUP('Start up budget'!$B$8,'Annual Reporting'!C105:AD105,12,FALSE)</f>
        <v>0</v>
      </c>
      <c r="AN89" s="11">
        <f>VLOOKUP('Start up budget'!$B$9,'Annual Reporting'!C105:AD105,12,FALSE)</f>
        <v>0</v>
      </c>
      <c r="AO89" s="11">
        <f>VLOOKUP('Start up budget'!$B$10,'Annual Reporting'!C105:AD105,12,FALSE)</f>
        <v>0</v>
      </c>
      <c r="AP89" s="163">
        <f>VLOOKUP('Start up budget'!$B$11,'Annual Reporting'!C105:AD105,12,FALSE)</f>
        <v>0</v>
      </c>
      <c r="AQ89" s="162">
        <f>VLOOKUP('Start up budget'!$B$6,'Annual Reporting'!C105:AD105,13,FALSE)</f>
        <v>0</v>
      </c>
      <c r="AR89" s="11">
        <f>VLOOKUP('Start up budget'!$B$7,'Annual Reporting'!C105:AD105,13,FALSE)</f>
        <v>0</v>
      </c>
      <c r="AS89" s="11">
        <f>VLOOKUP('Start up budget'!$B$8,'Annual Reporting'!C105:AD105,13,FALSE)</f>
        <v>0</v>
      </c>
      <c r="AT89" s="11">
        <f>VLOOKUP('Start up budget'!$B$9,'Annual Reporting'!C105:AD105,13,FALSE)</f>
        <v>0</v>
      </c>
      <c r="AU89" s="11">
        <f>VLOOKUP('Start up budget'!$B$10,'Annual Reporting'!C105:AD105,13,FALSE)</f>
        <v>0</v>
      </c>
      <c r="AV89" s="163">
        <f>VLOOKUP('Start up budget'!$B$11,'Annual Reporting'!C105:AD105,13,FALSE)</f>
        <v>0</v>
      </c>
      <c r="AW89" s="162">
        <f>VLOOKUP('Start up budget'!$B$6,'Annual Reporting'!C105:AD105,16,FALSE)</f>
        <v>0</v>
      </c>
      <c r="AX89" s="11">
        <f>VLOOKUP('Start up budget'!$B$7,'Annual Reporting'!C105:AD105,16,FALSE)</f>
        <v>0</v>
      </c>
      <c r="AY89" s="11">
        <f>VLOOKUP('Start up budget'!$B$8,'Annual Reporting'!C105:AD105,16,FALSE)</f>
        <v>0</v>
      </c>
      <c r="AZ89" s="11">
        <f>VLOOKUP('Start up budget'!$B$9,'Annual Reporting'!C105:AD105,16,FALSE)</f>
        <v>0</v>
      </c>
      <c r="BA89" s="11">
        <f>VLOOKUP('Start up budget'!$B$10,'Annual Reporting'!C105:AD105,16,FALSE)</f>
        <v>0</v>
      </c>
      <c r="BB89" s="163">
        <f>VLOOKUP('Start up budget'!$B$11,'Annual Reporting'!C105:AD105,16,FALSE)</f>
        <v>0</v>
      </c>
      <c r="BC89" s="162">
        <f>VLOOKUP('Start up budget'!$B$6,'Annual Reporting'!C105:AD105,17,FALSE)</f>
        <v>0</v>
      </c>
      <c r="BD89" s="11">
        <f>VLOOKUP('Start up budget'!$B$7,'Annual Reporting'!C105:AD105,17,FALSE)</f>
        <v>0</v>
      </c>
      <c r="BE89" s="11">
        <f>VLOOKUP('Start up budget'!$B$8,'Annual Reporting'!C105:AD105,17,FALSE)</f>
        <v>0</v>
      </c>
      <c r="BF89" s="11">
        <f>VLOOKUP('Start up budget'!$B$9,'Annual Reporting'!C105:AD105,17,FALSE)</f>
        <v>0</v>
      </c>
      <c r="BG89" s="11">
        <f>VLOOKUP('Start up budget'!$B$10,'Annual Reporting'!C105:AD105,17,FALSE)</f>
        <v>0</v>
      </c>
      <c r="BH89" s="163">
        <f>VLOOKUP('Start up budget'!$B$11,'Annual Reporting'!C105:AD105,17,FALSE)</f>
        <v>0</v>
      </c>
      <c r="BI89" s="162">
        <f>VLOOKUP('Start up budget'!$B$6,'Annual Reporting'!C105:AD105,18,FALSE)</f>
        <v>0</v>
      </c>
      <c r="BJ89" s="11">
        <f>VLOOKUP('Start up budget'!$B$7,'Annual Reporting'!C105:AD105,18,FALSE)</f>
        <v>0</v>
      </c>
      <c r="BK89" s="11">
        <f>VLOOKUP('Start up budget'!$B$8,'Annual Reporting'!C105:AD105,18,FALSE)</f>
        <v>0</v>
      </c>
      <c r="BL89" s="11">
        <f>VLOOKUP('Start up budget'!$B$9,'Annual Reporting'!C105:AD105,18,FALSE)</f>
        <v>0</v>
      </c>
      <c r="BM89" s="11">
        <f>VLOOKUP('Start up budget'!$B$10,'Annual Reporting'!C105:AD105,18,FALSE)</f>
        <v>0</v>
      </c>
      <c r="BN89" s="163">
        <f>VLOOKUP('Start up budget'!$B$11,'Annual Reporting'!C105:AD105,18,FALSE)</f>
        <v>0</v>
      </c>
      <c r="BO89" s="162">
        <f>VLOOKUP('Start up budget'!$B$6,'Annual Reporting'!C105:AD105,21,FALSE)</f>
        <v>0</v>
      </c>
      <c r="BP89" s="11">
        <f>VLOOKUP('Start up budget'!$B$7,'Annual Reporting'!C105:AD105,21,FALSE)</f>
        <v>0</v>
      </c>
      <c r="BQ89" s="11">
        <f>VLOOKUP('Start up budget'!$B$8,'Annual Reporting'!C105:AD105,21,FALSE)</f>
        <v>0</v>
      </c>
      <c r="BR89" s="11">
        <f>VLOOKUP('Start up budget'!$B$9,'Annual Reporting'!C105:AD105,21,FALSE)</f>
        <v>0</v>
      </c>
      <c r="BS89" s="11">
        <f>VLOOKUP('Start up budget'!$B$10,'Annual Reporting'!C105:AD105,21,FALSE)</f>
        <v>0</v>
      </c>
      <c r="BT89" s="163">
        <f>VLOOKUP('Start up budget'!$B$11,'Annual Reporting'!C105:AD105,21,FALSE)</f>
        <v>0</v>
      </c>
      <c r="BU89" s="162">
        <f>VLOOKUP('Start up budget'!$B$6,'Annual Reporting'!C105:AD105,22,FALSE)</f>
        <v>0</v>
      </c>
      <c r="BV89" s="11">
        <f>VLOOKUP('Start up budget'!$B$7,'Annual Reporting'!C105:AD105,22,FALSE)</f>
        <v>0</v>
      </c>
      <c r="BW89" s="11">
        <f>VLOOKUP('Start up budget'!$B$8,'Annual Reporting'!C105:AD105,22,FALSE)</f>
        <v>0</v>
      </c>
      <c r="BX89" s="11">
        <f>VLOOKUP('Start up budget'!$B$9,'Annual Reporting'!C105:AD105,22,FALSE)</f>
        <v>0</v>
      </c>
      <c r="BY89" s="11">
        <f>VLOOKUP('Start up budget'!$B$10,'Annual Reporting'!C105:AD105,22,FALSE)</f>
        <v>0</v>
      </c>
      <c r="BZ89" s="163">
        <f>VLOOKUP('Start up budget'!$B$11,'Annual Reporting'!C105:AD105,22,FALSE)</f>
        <v>0</v>
      </c>
      <c r="CA89" s="11">
        <f>VLOOKUP('Start up budget'!$B$6,'Annual Reporting'!C105:AD105,23,FALSE)</f>
        <v>0</v>
      </c>
      <c r="CB89" s="11">
        <f>VLOOKUP('Start up budget'!$B$7,'Annual Reporting'!C105:AD105,23,FALSE)</f>
        <v>0</v>
      </c>
      <c r="CC89" s="11">
        <f>VLOOKUP('Start up budget'!$B$8,'Annual Reporting'!C105:AD105,23,FALSE)</f>
        <v>0</v>
      </c>
      <c r="CD89" s="11">
        <f>VLOOKUP('Start up budget'!$B$9,'Annual Reporting'!C105:AD105,23,FALSE)</f>
        <v>0</v>
      </c>
      <c r="CE89" s="11">
        <f>VLOOKUP('Start up budget'!$B$10,'Annual Reporting'!C105:AD105,23,FALSE)</f>
        <v>0</v>
      </c>
      <c r="CF89" s="163">
        <f>VLOOKUP('Start up budget'!$B$11,'Annual Reporting'!C105:AD105,23,FALSE)</f>
        <v>0</v>
      </c>
    </row>
    <row r="90" spans="1:84" x14ac:dyDescent="0.35">
      <c r="A90" s="162">
        <f>VLOOKUP('Start up budget'!$B$6,'Annual Reporting'!C106:AD106,2,FALSE)</f>
        <v>0</v>
      </c>
      <c r="B90" s="11">
        <f>VLOOKUP('Start up budget'!$B$7,'Annual Reporting'!C106:AD106,2,FALSE)</f>
        <v>0</v>
      </c>
      <c r="C90" s="11">
        <f>VLOOKUP('Start up budget'!$B$8,'Annual Reporting'!C106:AD106,2,FALSE)</f>
        <v>0</v>
      </c>
      <c r="D90" s="11">
        <f>VLOOKUP('Start up budget'!$B$9,'Annual Reporting'!C106:AD106,2,FALSE)</f>
        <v>0</v>
      </c>
      <c r="E90" s="11">
        <f>VLOOKUP('Start up budget'!$B$10,'Annual Reporting'!C106:AD106,2,FALSE)</f>
        <v>0</v>
      </c>
      <c r="F90" s="163">
        <f>VLOOKUP('Start up budget'!$B$11,'Annual Reporting'!C106:AD106,2,FALSE)</f>
        <v>0</v>
      </c>
      <c r="G90" s="162">
        <f>VLOOKUP('Start up budget'!$B$6,'Annual Reporting'!C106:AD106,3,FALSE)</f>
        <v>0</v>
      </c>
      <c r="H90" s="11">
        <f>VLOOKUP('Start up budget'!$B$7,'Annual Reporting'!C106:AD106,3,FALSE)</f>
        <v>0</v>
      </c>
      <c r="I90" s="11">
        <f>VLOOKUP('Start up budget'!$B$8,'Annual Reporting'!C106:AD106,3,FALSE)</f>
        <v>0</v>
      </c>
      <c r="J90" s="11">
        <f>VLOOKUP('Start up budget'!$B$9,'Annual Reporting'!C106:AD106,3,FALSE)</f>
        <v>0</v>
      </c>
      <c r="K90" s="11">
        <f>VLOOKUP('Start up budget'!$B$10,'Annual Reporting'!C106:AD106,3,FALSE)</f>
        <v>0</v>
      </c>
      <c r="L90" s="163">
        <f>VLOOKUP('Start up budget'!$B$11,'Annual Reporting'!C106:AD106,3,FALSE)</f>
        <v>0</v>
      </c>
      <c r="M90" s="162">
        <f>VLOOKUP('Start up budget'!$B$6,'Annual Reporting'!C106:AD106,6,FALSE)</f>
        <v>0</v>
      </c>
      <c r="N90" s="11">
        <f>VLOOKUP('Start up budget'!$B$7,'Annual Reporting'!C106:AD106,6,FALSE)</f>
        <v>0</v>
      </c>
      <c r="O90" s="11">
        <f>VLOOKUP('Start up budget'!$B$8,'Annual Reporting'!C106:AD106,6,FALSE)</f>
        <v>0</v>
      </c>
      <c r="P90" s="11">
        <f>VLOOKUP('Start up budget'!$B$9,'Annual Reporting'!C106:AD106,6,FALSE)</f>
        <v>0</v>
      </c>
      <c r="Q90" s="11">
        <f>VLOOKUP('Start up budget'!$B$10,'Annual Reporting'!C106:AD106,6,FALSE)</f>
        <v>0</v>
      </c>
      <c r="R90" s="163">
        <f>VLOOKUP('Start up budget'!$B$11,'Annual Reporting'!C106:AD106,6,FALSE)</f>
        <v>0</v>
      </c>
      <c r="S90" s="162">
        <f>VLOOKUP('Start up budget'!$B$6,'Annual Reporting'!C106:AD106,7,FALSE)</f>
        <v>0</v>
      </c>
      <c r="T90" s="11">
        <f>VLOOKUP('Start up budget'!$B$7,'Annual Reporting'!C106:AD106,7,FALSE)</f>
        <v>0</v>
      </c>
      <c r="U90" s="11">
        <f>VLOOKUP('Start up budget'!$B$8,'Annual Reporting'!C106:AD106,7,FALSE)</f>
        <v>0</v>
      </c>
      <c r="V90" s="11">
        <f>VLOOKUP('Start up budget'!$B$9,'Annual Reporting'!C106:AD106,7,FALSE)</f>
        <v>0</v>
      </c>
      <c r="W90" s="11">
        <f>VLOOKUP('Start up budget'!$B$10,'Annual Reporting'!C106:AD106,7,FALSE)</f>
        <v>0</v>
      </c>
      <c r="X90" s="163">
        <f>VLOOKUP('Start up budget'!$B$11,'Annual Reporting'!C106:AD106,7,FALSE)</f>
        <v>0</v>
      </c>
      <c r="Y90" s="162">
        <f>VLOOKUP('Start up budget'!$B$6,'Annual Reporting'!C106:AD106,8,FALSE)</f>
        <v>0</v>
      </c>
      <c r="Z90" s="11">
        <f>VLOOKUP('Start up budget'!$B$7,'Annual Reporting'!C106:AD106,8,FALSE)</f>
        <v>0</v>
      </c>
      <c r="AA90" s="11">
        <f>VLOOKUP('Start up budget'!$B$8,'Annual Reporting'!C106:AD106,8,FALSE)</f>
        <v>0</v>
      </c>
      <c r="AB90" s="11">
        <f>VLOOKUP('Start up budget'!$B$9,'Annual Reporting'!C106:AD106,8,FALSE)</f>
        <v>0</v>
      </c>
      <c r="AC90" s="11">
        <f>VLOOKUP('Start up budget'!$B$10,'Annual Reporting'!C106:AD106,8,FALSE)</f>
        <v>0</v>
      </c>
      <c r="AD90" s="163">
        <f>VLOOKUP('Start up budget'!$B$11,'Annual Reporting'!C106:AD106,8,FALSE)</f>
        <v>0</v>
      </c>
      <c r="AE90" s="162">
        <f>VLOOKUP('Start up budget'!$B$6,'Annual Reporting'!C106:AD106,11,FALSE)</f>
        <v>0</v>
      </c>
      <c r="AF90" s="11">
        <f>VLOOKUP('Start up budget'!$B$7,'Annual Reporting'!C106:AD106,11,FALSE)</f>
        <v>0</v>
      </c>
      <c r="AG90" s="11">
        <f>VLOOKUP('Start up budget'!$B$8,'Annual Reporting'!C106:AD106,11,FALSE)</f>
        <v>0</v>
      </c>
      <c r="AH90" s="11">
        <f>VLOOKUP('Start up budget'!$B$9,'Annual Reporting'!C106:AD106,11,FALSE)</f>
        <v>0</v>
      </c>
      <c r="AI90" s="11">
        <f>VLOOKUP('Start up budget'!$B$10,'Annual Reporting'!C106:AD106,11,FALSE)</f>
        <v>0</v>
      </c>
      <c r="AJ90" s="163">
        <f>VLOOKUP('Start up budget'!$B$11,'Annual Reporting'!C106:AD106,11,FALSE)</f>
        <v>0</v>
      </c>
      <c r="AK90" s="162">
        <f>VLOOKUP('Start up budget'!$B$6,'Annual Reporting'!C106:AD106,12,FALSE)</f>
        <v>0</v>
      </c>
      <c r="AL90" s="11">
        <f>VLOOKUP('Start up budget'!$B$7,'Annual Reporting'!C106:AD106,12,FALSE)</f>
        <v>0</v>
      </c>
      <c r="AM90" s="11">
        <f>VLOOKUP('Start up budget'!$B$8,'Annual Reporting'!C106:AD106,12,FALSE)</f>
        <v>0</v>
      </c>
      <c r="AN90" s="11">
        <f>VLOOKUP('Start up budget'!$B$9,'Annual Reporting'!C106:AD106,12,FALSE)</f>
        <v>0</v>
      </c>
      <c r="AO90" s="11">
        <f>VLOOKUP('Start up budget'!$B$10,'Annual Reporting'!C106:AD106,12,FALSE)</f>
        <v>0</v>
      </c>
      <c r="AP90" s="163">
        <f>VLOOKUP('Start up budget'!$B$11,'Annual Reporting'!C106:AD106,12,FALSE)</f>
        <v>0</v>
      </c>
      <c r="AQ90" s="162">
        <f>VLOOKUP('Start up budget'!$B$6,'Annual Reporting'!C106:AD106,13,FALSE)</f>
        <v>0</v>
      </c>
      <c r="AR90" s="11">
        <f>VLOOKUP('Start up budget'!$B$7,'Annual Reporting'!C106:AD106,13,FALSE)</f>
        <v>0</v>
      </c>
      <c r="AS90" s="11">
        <f>VLOOKUP('Start up budget'!$B$8,'Annual Reporting'!C106:AD106,13,FALSE)</f>
        <v>0</v>
      </c>
      <c r="AT90" s="11">
        <f>VLOOKUP('Start up budget'!$B$9,'Annual Reporting'!C106:AD106,13,FALSE)</f>
        <v>0</v>
      </c>
      <c r="AU90" s="11">
        <f>VLOOKUP('Start up budget'!$B$10,'Annual Reporting'!C106:AD106,13,FALSE)</f>
        <v>0</v>
      </c>
      <c r="AV90" s="163">
        <f>VLOOKUP('Start up budget'!$B$11,'Annual Reporting'!C106:AD106,13,FALSE)</f>
        <v>0</v>
      </c>
      <c r="AW90" s="162">
        <f>VLOOKUP('Start up budget'!$B$6,'Annual Reporting'!C106:AD106,16,FALSE)</f>
        <v>0</v>
      </c>
      <c r="AX90" s="11">
        <f>VLOOKUP('Start up budget'!$B$7,'Annual Reporting'!C106:AD106,16,FALSE)</f>
        <v>0</v>
      </c>
      <c r="AY90" s="11">
        <f>VLOOKUP('Start up budget'!$B$8,'Annual Reporting'!C106:AD106,16,FALSE)</f>
        <v>0</v>
      </c>
      <c r="AZ90" s="11">
        <f>VLOOKUP('Start up budget'!$B$9,'Annual Reporting'!C106:AD106,16,FALSE)</f>
        <v>0</v>
      </c>
      <c r="BA90" s="11">
        <f>VLOOKUP('Start up budget'!$B$10,'Annual Reporting'!C106:AD106,16,FALSE)</f>
        <v>0</v>
      </c>
      <c r="BB90" s="163">
        <f>VLOOKUP('Start up budget'!$B$11,'Annual Reporting'!C106:AD106,16,FALSE)</f>
        <v>0</v>
      </c>
      <c r="BC90" s="162">
        <f>VLOOKUP('Start up budget'!$B$6,'Annual Reporting'!C106:AD106,17,FALSE)</f>
        <v>0</v>
      </c>
      <c r="BD90" s="11">
        <f>VLOOKUP('Start up budget'!$B$7,'Annual Reporting'!C106:AD106,17,FALSE)</f>
        <v>0</v>
      </c>
      <c r="BE90" s="11">
        <f>VLOOKUP('Start up budget'!$B$8,'Annual Reporting'!C106:AD106,17,FALSE)</f>
        <v>0</v>
      </c>
      <c r="BF90" s="11">
        <f>VLOOKUP('Start up budget'!$B$9,'Annual Reporting'!C106:AD106,17,FALSE)</f>
        <v>0</v>
      </c>
      <c r="BG90" s="11">
        <f>VLOOKUP('Start up budget'!$B$10,'Annual Reporting'!C106:AD106,17,FALSE)</f>
        <v>0</v>
      </c>
      <c r="BH90" s="163">
        <f>VLOOKUP('Start up budget'!$B$11,'Annual Reporting'!C106:AD106,17,FALSE)</f>
        <v>0</v>
      </c>
      <c r="BI90" s="162">
        <f>VLOOKUP('Start up budget'!$B$6,'Annual Reporting'!C106:AD106,18,FALSE)</f>
        <v>0</v>
      </c>
      <c r="BJ90" s="11">
        <f>VLOOKUP('Start up budget'!$B$7,'Annual Reporting'!C106:AD106,18,FALSE)</f>
        <v>0</v>
      </c>
      <c r="BK90" s="11">
        <f>VLOOKUP('Start up budget'!$B$8,'Annual Reporting'!C106:AD106,18,FALSE)</f>
        <v>0</v>
      </c>
      <c r="BL90" s="11">
        <f>VLOOKUP('Start up budget'!$B$9,'Annual Reporting'!C106:AD106,18,FALSE)</f>
        <v>0</v>
      </c>
      <c r="BM90" s="11">
        <f>VLOOKUP('Start up budget'!$B$10,'Annual Reporting'!C106:AD106,18,FALSE)</f>
        <v>0</v>
      </c>
      <c r="BN90" s="163">
        <f>VLOOKUP('Start up budget'!$B$11,'Annual Reporting'!C106:AD106,18,FALSE)</f>
        <v>0</v>
      </c>
      <c r="BO90" s="162">
        <f>VLOOKUP('Start up budget'!$B$6,'Annual Reporting'!C106:AD106,21,FALSE)</f>
        <v>0</v>
      </c>
      <c r="BP90" s="11">
        <f>VLOOKUP('Start up budget'!$B$7,'Annual Reporting'!C106:AD106,21,FALSE)</f>
        <v>0</v>
      </c>
      <c r="BQ90" s="11">
        <f>VLOOKUP('Start up budget'!$B$8,'Annual Reporting'!C106:AD106,21,FALSE)</f>
        <v>0</v>
      </c>
      <c r="BR90" s="11">
        <f>VLOOKUP('Start up budget'!$B$9,'Annual Reporting'!C106:AD106,21,FALSE)</f>
        <v>0</v>
      </c>
      <c r="BS90" s="11">
        <f>VLOOKUP('Start up budget'!$B$10,'Annual Reporting'!C106:AD106,21,FALSE)</f>
        <v>0</v>
      </c>
      <c r="BT90" s="163">
        <f>VLOOKUP('Start up budget'!$B$11,'Annual Reporting'!C106:AD106,21,FALSE)</f>
        <v>0</v>
      </c>
      <c r="BU90" s="162">
        <f>VLOOKUP('Start up budget'!$B$6,'Annual Reporting'!C106:AD106,22,FALSE)</f>
        <v>0</v>
      </c>
      <c r="BV90" s="11">
        <f>VLOOKUP('Start up budget'!$B$7,'Annual Reporting'!C106:AD106,22,FALSE)</f>
        <v>0</v>
      </c>
      <c r="BW90" s="11">
        <f>VLOOKUP('Start up budget'!$B$8,'Annual Reporting'!C106:AD106,22,FALSE)</f>
        <v>0</v>
      </c>
      <c r="BX90" s="11">
        <f>VLOOKUP('Start up budget'!$B$9,'Annual Reporting'!C106:AD106,22,FALSE)</f>
        <v>0</v>
      </c>
      <c r="BY90" s="11">
        <f>VLOOKUP('Start up budget'!$B$10,'Annual Reporting'!C106:AD106,22,FALSE)</f>
        <v>0</v>
      </c>
      <c r="BZ90" s="163">
        <f>VLOOKUP('Start up budget'!$B$11,'Annual Reporting'!C106:AD106,22,FALSE)</f>
        <v>0</v>
      </c>
      <c r="CA90" s="11">
        <f>VLOOKUP('Start up budget'!$B$6,'Annual Reporting'!C106:AD106,23,FALSE)</f>
        <v>0</v>
      </c>
      <c r="CB90" s="11">
        <f>VLOOKUP('Start up budget'!$B$7,'Annual Reporting'!C106:AD106,23,FALSE)</f>
        <v>0</v>
      </c>
      <c r="CC90" s="11">
        <f>VLOOKUP('Start up budget'!$B$8,'Annual Reporting'!C106:AD106,23,FALSE)</f>
        <v>0</v>
      </c>
      <c r="CD90" s="11">
        <f>VLOOKUP('Start up budget'!$B$9,'Annual Reporting'!C106:AD106,23,FALSE)</f>
        <v>0</v>
      </c>
      <c r="CE90" s="11">
        <f>VLOOKUP('Start up budget'!$B$10,'Annual Reporting'!C106:AD106,23,FALSE)</f>
        <v>0</v>
      </c>
      <c r="CF90" s="163">
        <f>VLOOKUP('Start up budget'!$B$11,'Annual Reporting'!C106:AD106,23,FALSE)</f>
        <v>0</v>
      </c>
    </row>
    <row r="91" spans="1:84" x14ac:dyDescent="0.35">
      <c r="A91" s="162">
        <f>VLOOKUP('Start up budget'!$B$6,'Annual Reporting'!C107:AD107,2,FALSE)</f>
        <v>0</v>
      </c>
      <c r="B91" s="11">
        <f>VLOOKUP('Start up budget'!$B$7,'Annual Reporting'!C107:AD107,2,FALSE)</f>
        <v>0</v>
      </c>
      <c r="C91" s="11">
        <f>VLOOKUP('Start up budget'!$B$8,'Annual Reporting'!C107:AD107,2,FALSE)</f>
        <v>0</v>
      </c>
      <c r="D91" s="11">
        <f>VLOOKUP('Start up budget'!$B$9,'Annual Reporting'!C107:AD107,2,FALSE)</f>
        <v>0</v>
      </c>
      <c r="E91" s="11">
        <f>VLOOKUP('Start up budget'!$B$10,'Annual Reporting'!C107:AD107,2,FALSE)</f>
        <v>0</v>
      </c>
      <c r="F91" s="163">
        <f>VLOOKUP('Start up budget'!$B$11,'Annual Reporting'!C107:AD107,2,FALSE)</f>
        <v>0</v>
      </c>
      <c r="G91" s="162">
        <f>VLOOKUP('Start up budget'!$B$6,'Annual Reporting'!C107:AD107,3,FALSE)</f>
        <v>0</v>
      </c>
      <c r="H91" s="11">
        <f>VLOOKUP('Start up budget'!$B$7,'Annual Reporting'!C107:AD107,3,FALSE)</f>
        <v>0</v>
      </c>
      <c r="I91" s="11">
        <f>VLOOKUP('Start up budget'!$B$8,'Annual Reporting'!C107:AD107,3,FALSE)</f>
        <v>0</v>
      </c>
      <c r="J91" s="11">
        <f>VLOOKUP('Start up budget'!$B$9,'Annual Reporting'!C107:AD107,3,FALSE)</f>
        <v>0</v>
      </c>
      <c r="K91" s="11">
        <f>VLOOKUP('Start up budget'!$B$10,'Annual Reporting'!C107:AD107,3,FALSE)</f>
        <v>0</v>
      </c>
      <c r="L91" s="163">
        <f>VLOOKUP('Start up budget'!$B$11,'Annual Reporting'!C107:AD107,3,FALSE)</f>
        <v>0</v>
      </c>
      <c r="M91" s="162">
        <f>VLOOKUP('Start up budget'!$B$6,'Annual Reporting'!C107:AD107,6,FALSE)</f>
        <v>0</v>
      </c>
      <c r="N91" s="11">
        <f>VLOOKUP('Start up budget'!$B$7,'Annual Reporting'!C107:AD107,6,FALSE)</f>
        <v>0</v>
      </c>
      <c r="O91" s="11">
        <f>VLOOKUP('Start up budget'!$B$8,'Annual Reporting'!C107:AD107,6,FALSE)</f>
        <v>0</v>
      </c>
      <c r="P91" s="11">
        <f>VLOOKUP('Start up budget'!$B$9,'Annual Reporting'!C107:AD107,6,FALSE)</f>
        <v>0</v>
      </c>
      <c r="Q91" s="11">
        <f>VLOOKUP('Start up budget'!$B$10,'Annual Reporting'!C107:AD107,6,FALSE)</f>
        <v>0</v>
      </c>
      <c r="R91" s="163">
        <f>VLOOKUP('Start up budget'!$B$11,'Annual Reporting'!C107:AD107,6,FALSE)</f>
        <v>0</v>
      </c>
      <c r="S91" s="162">
        <f>VLOOKUP('Start up budget'!$B$6,'Annual Reporting'!C107:AD107,7,FALSE)</f>
        <v>0</v>
      </c>
      <c r="T91" s="11">
        <f>VLOOKUP('Start up budget'!$B$7,'Annual Reporting'!C107:AD107,7,FALSE)</f>
        <v>0</v>
      </c>
      <c r="U91" s="11">
        <f>VLOOKUP('Start up budget'!$B$8,'Annual Reporting'!C107:AD107,7,FALSE)</f>
        <v>0</v>
      </c>
      <c r="V91" s="11">
        <f>VLOOKUP('Start up budget'!$B$9,'Annual Reporting'!C107:AD107,7,FALSE)</f>
        <v>0</v>
      </c>
      <c r="W91" s="11">
        <f>VLOOKUP('Start up budget'!$B$10,'Annual Reporting'!C107:AD107,7,FALSE)</f>
        <v>0</v>
      </c>
      <c r="X91" s="163">
        <f>VLOOKUP('Start up budget'!$B$11,'Annual Reporting'!C107:AD107,7,FALSE)</f>
        <v>0</v>
      </c>
      <c r="Y91" s="162">
        <f>VLOOKUP('Start up budget'!$B$6,'Annual Reporting'!C107:AD107,8,FALSE)</f>
        <v>0</v>
      </c>
      <c r="Z91" s="11">
        <f>VLOOKUP('Start up budget'!$B$7,'Annual Reporting'!C107:AD107,8,FALSE)</f>
        <v>0</v>
      </c>
      <c r="AA91" s="11">
        <f>VLOOKUP('Start up budget'!$B$8,'Annual Reporting'!C107:AD107,8,FALSE)</f>
        <v>0</v>
      </c>
      <c r="AB91" s="11">
        <f>VLOOKUP('Start up budget'!$B$9,'Annual Reporting'!C107:AD107,8,FALSE)</f>
        <v>0</v>
      </c>
      <c r="AC91" s="11">
        <f>VLOOKUP('Start up budget'!$B$10,'Annual Reporting'!C107:AD107,8,FALSE)</f>
        <v>0</v>
      </c>
      <c r="AD91" s="163">
        <f>VLOOKUP('Start up budget'!$B$11,'Annual Reporting'!C107:AD107,8,FALSE)</f>
        <v>0</v>
      </c>
      <c r="AE91" s="162">
        <f>VLOOKUP('Start up budget'!$B$6,'Annual Reporting'!C107:AD107,11,FALSE)</f>
        <v>0</v>
      </c>
      <c r="AF91" s="11">
        <f>VLOOKUP('Start up budget'!$B$7,'Annual Reporting'!C107:AD107,11,FALSE)</f>
        <v>0</v>
      </c>
      <c r="AG91" s="11">
        <f>VLOOKUP('Start up budget'!$B$8,'Annual Reporting'!C107:AD107,11,FALSE)</f>
        <v>0</v>
      </c>
      <c r="AH91" s="11">
        <f>VLOOKUP('Start up budget'!$B$9,'Annual Reporting'!C107:AD107,11,FALSE)</f>
        <v>0</v>
      </c>
      <c r="AI91" s="11">
        <f>VLOOKUP('Start up budget'!$B$10,'Annual Reporting'!C107:AD107,11,FALSE)</f>
        <v>0</v>
      </c>
      <c r="AJ91" s="163">
        <f>VLOOKUP('Start up budget'!$B$11,'Annual Reporting'!C107:AD107,11,FALSE)</f>
        <v>0</v>
      </c>
      <c r="AK91" s="162">
        <f>VLOOKUP('Start up budget'!$B$6,'Annual Reporting'!C107:AD107,12,FALSE)</f>
        <v>0</v>
      </c>
      <c r="AL91" s="11">
        <f>VLOOKUP('Start up budget'!$B$7,'Annual Reporting'!C107:AD107,12,FALSE)</f>
        <v>0</v>
      </c>
      <c r="AM91" s="11">
        <f>VLOOKUP('Start up budget'!$B$8,'Annual Reporting'!C107:AD107,12,FALSE)</f>
        <v>0</v>
      </c>
      <c r="AN91" s="11">
        <f>VLOOKUP('Start up budget'!$B$9,'Annual Reporting'!C107:AD107,12,FALSE)</f>
        <v>0</v>
      </c>
      <c r="AO91" s="11">
        <f>VLOOKUP('Start up budget'!$B$10,'Annual Reporting'!C107:AD107,12,FALSE)</f>
        <v>0</v>
      </c>
      <c r="AP91" s="163">
        <f>VLOOKUP('Start up budget'!$B$11,'Annual Reporting'!C107:AD107,12,FALSE)</f>
        <v>0</v>
      </c>
      <c r="AQ91" s="162">
        <f>VLOOKUP('Start up budget'!$B$6,'Annual Reporting'!C107:AD107,13,FALSE)</f>
        <v>0</v>
      </c>
      <c r="AR91" s="11">
        <f>VLOOKUP('Start up budget'!$B$7,'Annual Reporting'!C107:AD107,13,FALSE)</f>
        <v>0</v>
      </c>
      <c r="AS91" s="11">
        <f>VLOOKUP('Start up budget'!$B$8,'Annual Reporting'!C107:AD107,13,FALSE)</f>
        <v>0</v>
      </c>
      <c r="AT91" s="11">
        <f>VLOOKUP('Start up budget'!$B$9,'Annual Reporting'!C107:AD107,13,FALSE)</f>
        <v>0</v>
      </c>
      <c r="AU91" s="11">
        <f>VLOOKUP('Start up budget'!$B$10,'Annual Reporting'!C107:AD107,13,FALSE)</f>
        <v>0</v>
      </c>
      <c r="AV91" s="163">
        <f>VLOOKUP('Start up budget'!$B$11,'Annual Reporting'!C107:AD107,13,FALSE)</f>
        <v>0</v>
      </c>
      <c r="AW91" s="162">
        <f>VLOOKUP('Start up budget'!$B$6,'Annual Reporting'!C107:AD107,16,FALSE)</f>
        <v>0</v>
      </c>
      <c r="AX91" s="11">
        <f>VLOOKUP('Start up budget'!$B$7,'Annual Reporting'!C107:AD107,16,FALSE)</f>
        <v>0</v>
      </c>
      <c r="AY91" s="11">
        <f>VLOOKUP('Start up budget'!$B$8,'Annual Reporting'!C107:AD107,16,FALSE)</f>
        <v>0</v>
      </c>
      <c r="AZ91" s="11">
        <f>VLOOKUP('Start up budget'!$B$9,'Annual Reporting'!C107:AD107,16,FALSE)</f>
        <v>0</v>
      </c>
      <c r="BA91" s="11">
        <f>VLOOKUP('Start up budget'!$B$10,'Annual Reporting'!C107:AD107,16,FALSE)</f>
        <v>0</v>
      </c>
      <c r="BB91" s="163">
        <f>VLOOKUP('Start up budget'!$B$11,'Annual Reporting'!C107:AD107,16,FALSE)</f>
        <v>0</v>
      </c>
      <c r="BC91" s="162">
        <f>VLOOKUP('Start up budget'!$B$6,'Annual Reporting'!C107:AD107,17,FALSE)</f>
        <v>0</v>
      </c>
      <c r="BD91" s="11">
        <f>VLOOKUP('Start up budget'!$B$7,'Annual Reporting'!C107:AD107,17,FALSE)</f>
        <v>0</v>
      </c>
      <c r="BE91" s="11">
        <f>VLOOKUP('Start up budget'!$B$8,'Annual Reporting'!C107:AD107,17,FALSE)</f>
        <v>0</v>
      </c>
      <c r="BF91" s="11">
        <f>VLOOKUP('Start up budget'!$B$9,'Annual Reporting'!C107:AD107,17,FALSE)</f>
        <v>0</v>
      </c>
      <c r="BG91" s="11">
        <f>VLOOKUP('Start up budget'!$B$10,'Annual Reporting'!C107:AD107,17,FALSE)</f>
        <v>0</v>
      </c>
      <c r="BH91" s="163">
        <f>VLOOKUP('Start up budget'!$B$11,'Annual Reporting'!C107:AD107,17,FALSE)</f>
        <v>0</v>
      </c>
      <c r="BI91" s="162">
        <f>VLOOKUP('Start up budget'!$B$6,'Annual Reporting'!C107:AD107,18,FALSE)</f>
        <v>0</v>
      </c>
      <c r="BJ91" s="11">
        <f>VLOOKUP('Start up budget'!$B$7,'Annual Reporting'!C107:AD107,18,FALSE)</f>
        <v>0</v>
      </c>
      <c r="BK91" s="11">
        <f>VLOOKUP('Start up budget'!$B$8,'Annual Reporting'!C107:AD107,18,FALSE)</f>
        <v>0</v>
      </c>
      <c r="BL91" s="11">
        <f>VLOOKUP('Start up budget'!$B$9,'Annual Reporting'!C107:AD107,18,FALSE)</f>
        <v>0</v>
      </c>
      <c r="BM91" s="11">
        <f>VLOOKUP('Start up budget'!$B$10,'Annual Reporting'!C107:AD107,18,FALSE)</f>
        <v>0</v>
      </c>
      <c r="BN91" s="163">
        <f>VLOOKUP('Start up budget'!$B$11,'Annual Reporting'!C107:AD107,18,FALSE)</f>
        <v>0</v>
      </c>
      <c r="BO91" s="162">
        <f>VLOOKUP('Start up budget'!$B$6,'Annual Reporting'!C107:AD107,21,FALSE)</f>
        <v>0</v>
      </c>
      <c r="BP91" s="11">
        <f>VLOOKUP('Start up budget'!$B$7,'Annual Reporting'!C107:AD107,21,FALSE)</f>
        <v>0</v>
      </c>
      <c r="BQ91" s="11">
        <f>VLOOKUP('Start up budget'!$B$8,'Annual Reporting'!C107:AD107,21,FALSE)</f>
        <v>0</v>
      </c>
      <c r="BR91" s="11">
        <f>VLOOKUP('Start up budget'!$B$9,'Annual Reporting'!C107:AD107,21,FALSE)</f>
        <v>0</v>
      </c>
      <c r="BS91" s="11">
        <f>VLOOKUP('Start up budget'!$B$10,'Annual Reporting'!C107:AD107,21,FALSE)</f>
        <v>0</v>
      </c>
      <c r="BT91" s="163">
        <f>VLOOKUP('Start up budget'!$B$11,'Annual Reporting'!C107:AD107,21,FALSE)</f>
        <v>0</v>
      </c>
      <c r="BU91" s="162">
        <f>VLOOKUP('Start up budget'!$B$6,'Annual Reporting'!C107:AD107,22,FALSE)</f>
        <v>0</v>
      </c>
      <c r="BV91" s="11">
        <f>VLOOKUP('Start up budget'!$B$7,'Annual Reporting'!C107:AD107,22,FALSE)</f>
        <v>0</v>
      </c>
      <c r="BW91" s="11">
        <f>VLOOKUP('Start up budget'!$B$8,'Annual Reporting'!C107:AD107,22,FALSE)</f>
        <v>0</v>
      </c>
      <c r="BX91" s="11">
        <f>VLOOKUP('Start up budget'!$B$9,'Annual Reporting'!C107:AD107,22,FALSE)</f>
        <v>0</v>
      </c>
      <c r="BY91" s="11">
        <f>VLOOKUP('Start up budget'!$B$10,'Annual Reporting'!C107:AD107,22,FALSE)</f>
        <v>0</v>
      </c>
      <c r="BZ91" s="163">
        <f>VLOOKUP('Start up budget'!$B$11,'Annual Reporting'!C107:AD107,22,FALSE)</f>
        <v>0</v>
      </c>
      <c r="CA91" s="11">
        <f>VLOOKUP('Start up budget'!$B$6,'Annual Reporting'!C107:AD107,23,FALSE)</f>
        <v>0</v>
      </c>
      <c r="CB91" s="11">
        <f>VLOOKUP('Start up budget'!$B$7,'Annual Reporting'!C107:AD107,23,FALSE)</f>
        <v>0</v>
      </c>
      <c r="CC91" s="11">
        <f>VLOOKUP('Start up budget'!$B$8,'Annual Reporting'!C107:AD107,23,FALSE)</f>
        <v>0</v>
      </c>
      <c r="CD91" s="11">
        <f>VLOOKUP('Start up budget'!$B$9,'Annual Reporting'!C107:AD107,23,FALSE)</f>
        <v>0</v>
      </c>
      <c r="CE91" s="11">
        <f>VLOOKUP('Start up budget'!$B$10,'Annual Reporting'!C107:AD107,23,FALSE)</f>
        <v>0</v>
      </c>
      <c r="CF91" s="163">
        <f>VLOOKUP('Start up budget'!$B$11,'Annual Reporting'!C107:AD107,23,FALSE)</f>
        <v>0</v>
      </c>
    </row>
    <row r="92" spans="1:84" x14ac:dyDescent="0.35">
      <c r="A92" s="162">
        <f>VLOOKUP('Start up budget'!$B$6,'Annual Reporting'!C108:AD108,2,FALSE)</f>
        <v>0</v>
      </c>
      <c r="B92" s="11">
        <f>VLOOKUP('Start up budget'!$B$7,'Annual Reporting'!C108:AD108,2,FALSE)</f>
        <v>0</v>
      </c>
      <c r="C92" s="11">
        <f>VLOOKUP('Start up budget'!$B$8,'Annual Reporting'!C108:AD108,2,FALSE)</f>
        <v>0</v>
      </c>
      <c r="D92" s="11">
        <f>VLOOKUP('Start up budget'!$B$9,'Annual Reporting'!C108:AD108,2,FALSE)</f>
        <v>0</v>
      </c>
      <c r="E92" s="11">
        <f>VLOOKUP('Start up budget'!$B$10,'Annual Reporting'!C108:AD108,2,FALSE)</f>
        <v>0</v>
      </c>
      <c r="F92" s="163">
        <f>VLOOKUP('Start up budget'!$B$11,'Annual Reporting'!C108:AD108,2,FALSE)</f>
        <v>0</v>
      </c>
      <c r="G92" s="162">
        <f>VLOOKUP('Start up budget'!$B$6,'Annual Reporting'!C108:AD108,3,FALSE)</f>
        <v>0</v>
      </c>
      <c r="H92" s="11">
        <f>VLOOKUP('Start up budget'!$B$7,'Annual Reporting'!C108:AD108,3,FALSE)</f>
        <v>0</v>
      </c>
      <c r="I92" s="11">
        <f>VLOOKUP('Start up budget'!$B$8,'Annual Reporting'!C108:AD108,3,FALSE)</f>
        <v>0</v>
      </c>
      <c r="J92" s="11">
        <f>VLOOKUP('Start up budget'!$B$9,'Annual Reporting'!C108:AD108,3,FALSE)</f>
        <v>0</v>
      </c>
      <c r="K92" s="11">
        <f>VLOOKUP('Start up budget'!$B$10,'Annual Reporting'!C108:AD108,3,FALSE)</f>
        <v>0</v>
      </c>
      <c r="L92" s="163">
        <f>VLOOKUP('Start up budget'!$B$11,'Annual Reporting'!C108:AD108,3,FALSE)</f>
        <v>0</v>
      </c>
      <c r="M92" s="162">
        <f>VLOOKUP('Start up budget'!$B$6,'Annual Reporting'!C108:AD108,6,FALSE)</f>
        <v>0</v>
      </c>
      <c r="N92" s="11">
        <f>VLOOKUP('Start up budget'!$B$7,'Annual Reporting'!C108:AD108,6,FALSE)</f>
        <v>0</v>
      </c>
      <c r="O92" s="11">
        <f>VLOOKUP('Start up budget'!$B$8,'Annual Reporting'!C108:AD108,6,FALSE)</f>
        <v>0</v>
      </c>
      <c r="P92" s="11">
        <f>VLOOKUP('Start up budget'!$B$9,'Annual Reporting'!C108:AD108,6,FALSE)</f>
        <v>0</v>
      </c>
      <c r="Q92" s="11">
        <f>VLOOKUP('Start up budget'!$B$10,'Annual Reporting'!C108:AD108,6,FALSE)</f>
        <v>0</v>
      </c>
      <c r="R92" s="163">
        <f>VLOOKUP('Start up budget'!$B$11,'Annual Reporting'!C108:AD108,6,FALSE)</f>
        <v>0</v>
      </c>
      <c r="S92" s="162">
        <f>VLOOKUP('Start up budget'!$B$6,'Annual Reporting'!C108:AD108,7,FALSE)</f>
        <v>0</v>
      </c>
      <c r="T92" s="11">
        <f>VLOOKUP('Start up budget'!$B$7,'Annual Reporting'!C108:AD108,7,FALSE)</f>
        <v>0</v>
      </c>
      <c r="U92" s="11">
        <f>VLOOKUP('Start up budget'!$B$8,'Annual Reporting'!C108:AD108,7,FALSE)</f>
        <v>0</v>
      </c>
      <c r="V92" s="11">
        <f>VLOOKUP('Start up budget'!$B$9,'Annual Reporting'!C108:AD108,7,FALSE)</f>
        <v>0</v>
      </c>
      <c r="W92" s="11">
        <f>VLOOKUP('Start up budget'!$B$10,'Annual Reporting'!C108:AD108,7,FALSE)</f>
        <v>0</v>
      </c>
      <c r="X92" s="163">
        <f>VLOOKUP('Start up budget'!$B$11,'Annual Reporting'!C108:AD108,7,FALSE)</f>
        <v>0</v>
      </c>
      <c r="Y92" s="162">
        <f>VLOOKUP('Start up budget'!$B$6,'Annual Reporting'!C108:AD108,8,FALSE)</f>
        <v>0</v>
      </c>
      <c r="Z92" s="11">
        <f>VLOOKUP('Start up budget'!$B$7,'Annual Reporting'!C108:AD108,8,FALSE)</f>
        <v>0</v>
      </c>
      <c r="AA92" s="11">
        <f>VLOOKUP('Start up budget'!$B$8,'Annual Reporting'!C108:AD108,8,FALSE)</f>
        <v>0</v>
      </c>
      <c r="AB92" s="11">
        <f>VLOOKUP('Start up budget'!$B$9,'Annual Reporting'!C108:AD108,8,FALSE)</f>
        <v>0</v>
      </c>
      <c r="AC92" s="11">
        <f>VLOOKUP('Start up budget'!$B$10,'Annual Reporting'!C108:AD108,8,FALSE)</f>
        <v>0</v>
      </c>
      <c r="AD92" s="163">
        <f>VLOOKUP('Start up budget'!$B$11,'Annual Reporting'!C108:AD108,8,FALSE)</f>
        <v>0</v>
      </c>
      <c r="AE92" s="162">
        <f>VLOOKUP('Start up budget'!$B$6,'Annual Reporting'!C108:AD108,11,FALSE)</f>
        <v>0</v>
      </c>
      <c r="AF92" s="11">
        <f>VLOOKUP('Start up budget'!$B$7,'Annual Reporting'!C108:AD108,11,FALSE)</f>
        <v>0</v>
      </c>
      <c r="AG92" s="11">
        <f>VLOOKUP('Start up budget'!$B$8,'Annual Reporting'!C108:AD108,11,FALSE)</f>
        <v>0</v>
      </c>
      <c r="AH92" s="11">
        <f>VLOOKUP('Start up budget'!$B$9,'Annual Reporting'!C108:AD108,11,FALSE)</f>
        <v>0</v>
      </c>
      <c r="AI92" s="11">
        <f>VLOOKUP('Start up budget'!$B$10,'Annual Reporting'!C108:AD108,11,FALSE)</f>
        <v>0</v>
      </c>
      <c r="AJ92" s="163">
        <f>VLOOKUP('Start up budget'!$B$11,'Annual Reporting'!C108:AD108,11,FALSE)</f>
        <v>0</v>
      </c>
      <c r="AK92" s="162">
        <f>VLOOKUP('Start up budget'!$B$6,'Annual Reporting'!C108:AD108,12,FALSE)</f>
        <v>0</v>
      </c>
      <c r="AL92" s="11">
        <f>VLOOKUP('Start up budget'!$B$7,'Annual Reporting'!C108:AD108,12,FALSE)</f>
        <v>0</v>
      </c>
      <c r="AM92" s="11">
        <f>VLOOKUP('Start up budget'!$B$8,'Annual Reporting'!C108:AD108,12,FALSE)</f>
        <v>0</v>
      </c>
      <c r="AN92" s="11">
        <f>VLOOKUP('Start up budget'!$B$9,'Annual Reporting'!C108:AD108,12,FALSE)</f>
        <v>0</v>
      </c>
      <c r="AO92" s="11">
        <f>VLOOKUP('Start up budget'!$B$10,'Annual Reporting'!C108:AD108,12,FALSE)</f>
        <v>0</v>
      </c>
      <c r="AP92" s="163">
        <f>VLOOKUP('Start up budget'!$B$11,'Annual Reporting'!C108:AD108,12,FALSE)</f>
        <v>0</v>
      </c>
      <c r="AQ92" s="162">
        <f>VLOOKUP('Start up budget'!$B$6,'Annual Reporting'!C108:AD108,13,FALSE)</f>
        <v>0</v>
      </c>
      <c r="AR92" s="11">
        <f>VLOOKUP('Start up budget'!$B$7,'Annual Reporting'!C108:AD108,13,FALSE)</f>
        <v>0</v>
      </c>
      <c r="AS92" s="11">
        <f>VLOOKUP('Start up budget'!$B$8,'Annual Reporting'!C108:AD108,13,FALSE)</f>
        <v>0</v>
      </c>
      <c r="AT92" s="11">
        <f>VLOOKUP('Start up budget'!$B$9,'Annual Reporting'!C108:AD108,13,FALSE)</f>
        <v>0</v>
      </c>
      <c r="AU92" s="11">
        <f>VLOOKUP('Start up budget'!$B$10,'Annual Reporting'!C108:AD108,13,FALSE)</f>
        <v>0</v>
      </c>
      <c r="AV92" s="163">
        <f>VLOOKUP('Start up budget'!$B$11,'Annual Reporting'!C108:AD108,13,FALSE)</f>
        <v>0</v>
      </c>
      <c r="AW92" s="162">
        <f>VLOOKUP('Start up budget'!$B$6,'Annual Reporting'!C108:AD108,16,FALSE)</f>
        <v>0</v>
      </c>
      <c r="AX92" s="11">
        <f>VLOOKUP('Start up budget'!$B$7,'Annual Reporting'!C108:AD108,16,FALSE)</f>
        <v>0</v>
      </c>
      <c r="AY92" s="11">
        <f>VLOOKUP('Start up budget'!$B$8,'Annual Reporting'!C108:AD108,16,FALSE)</f>
        <v>0</v>
      </c>
      <c r="AZ92" s="11">
        <f>VLOOKUP('Start up budget'!$B$9,'Annual Reporting'!C108:AD108,16,FALSE)</f>
        <v>0</v>
      </c>
      <c r="BA92" s="11">
        <f>VLOOKUP('Start up budget'!$B$10,'Annual Reporting'!C108:AD108,16,FALSE)</f>
        <v>0</v>
      </c>
      <c r="BB92" s="163">
        <f>VLOOKUP('Start up budget'!$B$11,'Annual Reporting'!C108:AD108,16,FALSE)</f>
        <v>0</v>
      </c>
      <c r="BC92" s="162">
        <f>VLOOKUP('Start up budget'!$B$6,'Annual Reporting'!C108:AD108,17,FALSE)</f>
        <v>0</v>
      </c>
      <c r="BD92" s="11">
        <f>VLOOKUP('Start up budget'!$B$7,'Annual Reporting'!C108:AD108,17,FALSE)</f>
        <v>0</v>
      </c>
      <c r="BE92" s="11">
        <f>VLOOKUP('Start up budget'!$B$8,'Annual Reporting'!C108:AD108,17,FALSE)</f>
        <v>0</v>
      </c>
      <c r="BF92" s="11">
        <f>VLOOKUP('Start up budget'!$B$9,'Annual Reporting'!C108:AD108,17,FALSE)</f>
        <v>0</v>
      </c>
      <c r="BG92" s="11">
        <f>VLOOKUP('Start up budget'!$B$10,'Annual Reporting'!C108:AD108,17,FALSE)</f>
        <v>0</v>
      </c>
      <c r="BH92" s="163">
        <f>VLOOKUP('Start up budget'!$B$11,'Annual Reporting'!C108:AD108,17,FALSE)</f>
        <v>0</v>
      </c>
      <c r="BI92" s="162">
        <f>VLOOKUP('Start up budget'!$B$6,'Annual Reporting'!C108:AD108,18,FALSE)</f>
        <v>0</v>
      </c>
      <c r="BJ92" s="11">
        <f>VLOOKUP('Start up budget'!$B$7,'Annual Reporting'!C108:AD108,18,FALSE)</f>
        <v>0</v>
      </c>
      <c r="BK92" s="11">
        <f>VLOOKUP('Start up budget'!$B$8,'Annual Reporting'!C108:AD108,18,FALSE)</f>
        <v>0</v>
      </c>
      <c r="BL92" s="11">
        <f>VLOOKUP('Start up budget'!$B$9,'Annual Reporting'!C108:AD108,18,FALSE)</f>
        <v>0</v>
      </c>
      <c r="BM92" s="11">
        <f>VLOOKUP('Start up budget'!$B$10,'Annual Reporting'!C108:AD108,18,FALSE)</f>
        <v>0</v>
      </c>
      <c r="BN92" s="163">
        <f>VLOOKUP('Start up budget'!$B$11,'Annual Reporting'!C108:AD108,18,FALSE)</f>
        <v>0</v>
      </c>
      <c r="BO92" s="162">
        <f>VLOOKUP('Start up budget'!$B$6,'Annual Reporting'!C108:AD108,21,FALSE)</f>
        <v>0</v>
      </c>
      <c r="BP92" s="11">
        <f>VLOOKUP('Start up budget'!$B$7,'Annual Reporting'!C108:AD108,21,FALSE)</f>
        <v>0</v>
      </c>
      <c r="BQ92" s="11">
        <f>VLOOKUP('Start up budget'!$B$8,'Annual Reporting'!C108:AD108,21,FALSE)</f>
        <v>0</v>
      </c>
      <c r="BR92" s="11">
        <f>VLOOKUP('Start up budget'!$B$9,'Annual Reporting'!C108:AD108,21,FALSE)</f>
        <v>0</v>
      </c>
      <c r="BS92" s="11">
        <f>VLOOKUP('Start up budget'!$B$10,'Annual Reporting'!C108:AD108,21,FALSE)</f>
        <v>0</v>
      </c>
      <c r="BT92" s="163">
        <f>VLOOKUP('Start up budget'!$B$11,'Annual Reporting'!C108:AD108,21,FALSE)</f>
        <v>0</v>
      </c>
      <c r="BU92" s="162">
        <f>VLOOKUP('Start up budget'!$B$6,'Annual Reporting'!C108:AD108,22,FALSE)</f>
        <v>0</v>
      </c>
      <c r="BV92" s="11">
        <f>VLOOKUP('Start up budget'!$B$7,'Annual Reporting'!C108:AD108,22,FALSE)</f>
        <v>0</v>
      </c>
      <c r="BW92" s="11">
        <f>VLOOKUP('Start up budget'!$B$8,'Annual Reporting'!C108:AD108,22,FALSE)</f>
        <v>0</v>
      </c>
      <c r="BX92" s="11">
        <f>VLOOKUP('Start up budget'!$B$9,'Annual Reporting'!C108:AD108,22,FALSE)</f>
        <v>0</v>
      </c>
      <c r="BY92" s="11">
        <f>VLOOKUP('Start up budget'!$B$10,'Annual Reporting'!C108:AD108,22,FALSE)</f>
        <v>0</v>
      </c>
      <c r="BZ92" s="163">
        <f>VLOOKUP('Start up budget'!$B$11,'Annual Reporting'!C108:AD108,22,FALSE)</f>
        <v>0</v>
      </c>
      <c r="CA92" s="11">
        <f>VLOOKUP('Start up budget'!$B$6,'Annual Reporting'!C108:AD108,23,FALSE)</f>
        <v>0</v>
      </c>
      <c r="CB92" s="11">
        <f>VLOOKUP('Start up budget'!$B$7,'Annual Reporting'!C108:AD108,23,FALSE)</f>
        <v>0</v>
      </c>
      <c r="CC92" s="11">
        <f>VLOOKUP('Start up budget'!$B$8,'Annual Reporting'!C108:AD108,23,FALSE)</f>
        <v>0</v>
      </c>
      <c r="CD92" s="11">
        <f>VLOOKUP('Start up budget'!$B$9,'Annual Reporting'!C108:AD108,23,FALSE)</f>
        <v>0</v>
      </c>
      <c r="CE92" s="11">
        <f>VLOOKUP('Start up budget'!$B$10,'Annual Reporting'!C108:AD108,23,FALSE)</f>
        <v>0</v>
      </c>
      <c r="CF92" s="163">
        <f>VLOOKUP('Start up budget'!$B$11,'Annual Reporting'!C108:AD108,23,FALSE)</f>
        <v>0</v>
      </c>
    </row>
    <row r="93" spans="1:84" x14ac:dyDescent="0.35">
      <c r="A93" s="162">
        <f>VLOOKUP('Start up budget'!$B$6,'Annual Reporting'!C109:AD109,2,FALSE)</f>
        <v>0</v>
      </c>
      <c r="B93" s="11">
        <f>VLOOKUP('Start up budget'!$B$7,'Annual Reporting'!C109:AD109,2,FALSE)</f>
        <v>0</v>
      </c>
      <c r="C93" s="11">
        <f>VLOOKUP('Start up budget'!$B$8,'Annual Reporting'!C109:AD109,2,FALSE)</f>
        <v>0</v>
      </c>
      <c r="D93" s="11">
        <f>VLOOKUP('Start up budget'!$B$9,'Annual Reporting'!C109:AD109,2,FALSE)</f>
        <v>0</v>
      </c>
      <c r="E93" s="11">
        <f>VLOOKUP('Start up budget'!$B$10,'Annual Reporting'!C109:AD109,2,FALSE)</f>
        <v>0</v>
      </c>
      <c r="F93" s="163">
        <f>VLOOKUP('Start up budget'!$B$11,'Annual Reporting'!C109:AD109,2,FALSE)</f>
        <v>0</v>
      </c>
      <c r="G93" s="162">
        <f>VLOOKUP('Start up budget'!$B$6,'Annual Reporting'!C109:AD109,3,FALSE)</f>
        <v>0</v>
      </c>
      <c r="H93" s="11">
        <f>VLOOKUP('Start up budget'!$B$7,'Annual Reporting'!C109:AD109,3,FALSE)</f>
        <v>0</v>
      </c>
      <c r="I93" s="11">
        <f>VLOOKUP('Start up budget'!$B$8,'Annual Reporting'!C109:AD109,3,FALSE)</f>
        <v>0</v>
      </c>
      <c r="J93" s="11">
        <f>VLOOKUP('Start up budget'!$B$9,'Annual Reporting'!C109:AD109,3,FALSE)</f>
        <v>0</v>
      </c>
      <c r="K93" s="11">
        <f>VLOOKUP('Start up budget'!$B$10,'Annual Reporting'!C109:AD109,3,FALSE)</f>
        <v>0</v>
      </c>
      <c r="L93" s="163">
        <f>VLOOKUP('Start up budget'!$B$11,'Annual Reporting'!C109:AD109,3,FALSE)</f>
        <v>0</v>
      </c>
      <c r="M93" s="162">
        <f>VLOOKUP('Start up budget'!$B$6,'Annual Reporting'!C109:AD109,6,FALSE)</f>
        <v>0</v>
      </c>
      <c r="N93" s="11">
        <f>VLOOKUP('Start up budget'!$B$7,'Annual Reporting'!C109:AD109,6,FALSE)</f>
        <v>0</v>
      </c>
      <c r="O93" s="11">
        <f>VLOOKUP('Start up budget'!$B$8,'Annual Reporting'!C109:AD109,6,FALSE)</f>
        <v>0</v>
      </c>
      <c r="P93" s="11">
        <f>VLOOKUP('Start up budget'!$B$9,'Annual Reporting'!C109:AD109,6,FALSE)</f>
        <v>0</v>
      </c>
      <c r="Q93" s="11">
        <f>VLOOKUP('Start up budget'!$B$10,'Annual Reporting'!C109:AD109,6,FALSE)</f>
        <v>0</v>
      </c>
      <c r="R93" s="163">
        <f>VLOOKUP('Start up budget'!$B$11,'Annual Reporting'!C109:AD109,6,FALSE)</f>
        <v>0</v>
      </c>
      <c r="S93" s="162">
        <f>VLOOKUP('Start up budget'!$B$6,'Annual Reporting'!C109:AD109,7,FALSE)</f>
        <v>0</v>
      </c>
      <c r="T93" s="11">
        <f>VLOOKUP('Start up budget'!$B$7,'Annual Reporting'!C109:AD109,7,FALSE)</f>
        <v>0</v>
      </c>
      <c r="U93" s="11">
        <f>VLOOKUP('Start up budget'!$B$8,'Annual Reporting'!C109:AD109,7,FALSE)</f>
        <v>0</v>
      </c>
      <c r="V93" s="11">
        <f>VLOOKUP('Start up budget'!$B$9,'Annual Reporting'!C109:AD109,7,FALSE)</f>
        <v>0</v>
      </c>
      <c r="W93" s="11">
        <f>VLOOKUP('Start up budget'!$B$10,'Annual Reporting'!C109:AD109,7,FALSE)</f>
        <v>0</v>
      </c>
      <c r="X93" s="163">
        <f>VLOOKUP('Start up budget'!$B$11,'Annual Reporting'!C109:AD109,7,FALSE)</f>
        <v>0</v>
      </c>
      <c r="Y93" s="162">
        <f>VLOOKUP('Start up budget'!$B$6,'Annual Reporting'!C109:AD109,8,FALSE)</f>
        <v>0</v>
      </c>
      <c r="Z93" s="11">
        <f>VLOOKUP('Start up budget'!$B$7,'Annual Reporting'!C109:AD109,8,FALSE)</f>
        <v>0</v>
      </c>
      <c r="AA93" s="11">
        <f>VLOOKUP('Start up budget'!$B$8,'Annual Reporting'!C109:AD109,8,FALSE)</f>
        <v>0</v>
      </c>
      <c r="AB93" s="11">
        <f>VLOOKUP('Start up budget'!$B$9,'Annual Reporting'!C109:AD109,8,FALSE)</f>
        <v>0</v>
      </c>
      <c r="AC93" s="11">
        <f>VLOOKUP('Start up budget'!$B$10,'Annual Reporting'!C109:AD109,8,FALSE)</f>
        <v>0</v>
      </c>
      <c r="AD93" s="163">
        <f>VLOOKUP('Start up budget'!$B$11,'Annual Reporting'!C109:AD109,8,FALSE)</f>
        <v>0</v>
      </c>
      <c r="AE93" s="162">
        <f>VLOOKUP('Start up budget'!$B$6,'Annual Reporting'!C109:AD109,11,FALSE)</f>
        <v>0</v>
      </c>
      <c r="AF93" s="11">
        <f>VLOOKUP('Start up budget'!$B$7,'Annual Reporting'!C109:AD109,11,FALSE)</f>
        <v>0</v>
      </c>
      <c r="AG93" s="11">
        <f>VLOOKUP('Start up budget'!$B$8,'Annual Reporting'!C109:AD109,11,FALSE)</f>
        <v>0</v>
      </c>
      <c r="AH93" s="11">
        <f>VLOOKUP('Start up budget'!$B$9,'Annual Reporting'!C109:AD109,11,FALSE)</f>
        <v>0</v>
      </c>
      <c r="AI93" s="11">
        <f>VLOOKUP('Start up budget'!$B$10,'Annual Reporting'!C109:AD109,11,FALSE)</f>
        <v>0</v>
      </c>
      <c r="AJ93" s="163">
        <f>VLOOKUP('Start up budget'!$B$11,'Annual Reporting'!C109:AD109,11,FALSE)</f>
        <v>0</v>
      </c>
      <c r="AK93" s="162">
        <f>VLOOKUP('Start up budget'!$B$6,'Annual Reporting'!C109:AD109,12,FALSE)</f>
        <v>0</v>
      </c>
      <c r="AL93" s="11">
        <f>VLOOKUP('Start up budget'!$B$7,'Annual Reporting'!C109:AD109,12,FALSE)</f>
        <v>0</v>
      </c>
      <c r="AM93" s="11">
        <f>VLOOKUP('Start up budget'!$B$8,'Annual Reporting'!C109:AD109,12,FALSE)</f>
        <v>0</v>
      </c>
      <c r="AN93" s="11">
        <f>VLOOKUP('Start up budget'!$B$9,'Annual Reporting'!C109:AD109,12,FALSE)</f>
        <v>0</v>
      </c>
      <c r="AO93" s="11">
        <f>VLOOKUP('Start up budget'!$B$10,'Annual Reporting'!C109:AD109,12,FALSE)</f>
        <v>0</v>
      </c>
      <c r="AP93" s="163">
        <f>VLOOKUP('Start up budget'!$B$11,'Annual Reporting'!C109:AD109,12,FALSE)</f>
        <v>0</v>
      </c>
      <c r="AQ93" s="162">
        <f>VLOOKUP('Start up budget'!$B$6,'Annual Reporting'!C109:AD109,13,FALSE)</f>
        <v>0</v>
      </c>
      <c r="AR93" s="11">
        <f>VLOOKUP('Start up budget'!$B$7,'Annual Reporting'!C109:AD109,13,FALSE)</f>
        <v>0</v>
      </c>
      <c r="AS93" s="11">
        <f>VLOOKUP('Start up budget'!$B$8,'Annual Reporting'!C109:AD109,13,FALSE)</f>
        <v>0</v>
      </c>
      <c r="AT93" s="11">
        <f>VLOOKUP('Start up budget'!$B$9,'Annual Reporting'!C109:AD109,13,FALSE)</f>
        <v>0</v>
      </c>
      <c r="AU93" s="11">
        <f>VLOOKUP('Start up budget'!$B$10,'Annual Reporting'!C109:AD109,13,FALSE)</f>
        <v>0</v>
      </c>
      <c r="AV93" s="163">
        <f>VLOOKUP('Start up budget'!$B$11,'Annual Reporting'!C109:AD109,13,FALSE)</f>
        <v>0</v>
      </c>
      <c r="AW93" s="162">
        <f>VLOOKUP('Start up budget'!$B$6,'Annual Reporting'!C109:AD109,16,FALSE)</f>
        <v>0</v>
      </c>
      <c r="AX93" s="11">
        <f>VLOOKUP('Start up budget'!$B$7,'Annual Reporting'!C109:AD109,16,FALSE)</f>
        <v>0</v>
      </c>
      <c r="AY93" s="11">
        <f>VLOOKUP('Start up budget'!$B$8,'Annual Reporting'!C109:AD109,16,FALSE)</f>
        <v>0</v>
      </c>
      <c r="AZ93" s="11">
        <f>VLOOKUP('Start up budget'!$B$9,'Annual Reporting'!C109:AD109,16,FALSE)</f>
        <v>0</v>
      </c>
      <c r="BA93" s="11">
        <f>VLOOKUP('Start up budget'!$B$10,'Annual Reporting'!C109:AD109,16,FALSE)</f>
        <v>0</v>
      </c>
      <c r="BB93" s="163">
        <f>VLOOKUP('Start up budget'!$B$11,'Annual Reporting'!C109:AD109,16,FALSE)</f>
        <v>0</v>
      </c>
      <c r="BC93" s="162">
        <f>VLOOKUP('Start up budget'!$B$6,'Annual Reporting'!C109:AD109,17,FALSE)</f>
        <v>0</v>
      </c>
      <c r="BD93" s="11">
        <f>VLOOKUP('Start up budget'!$B$7,'Annual Reporting'!C109:AD109,17,FALSE)</f>
        <v>0</v>
      </c>
      <c r="BE93" s="11">
        <f>VLOOKUP('Start up budget'!$B$8,'Annual Reporting'!C109:AD109,17,FALSE)</f>
        <v>0</v>
      </c>
      <c r="BF93" s="11">
        <f>VLOOKUP('Start up budget'!$B$9,'Annual Reporting'!C109:AD109,17,FALSE)</f>
        <v>0</v>
      </c>
      <c r="BG93" s="11">
        <f>VLOOKUP('Start up budget'!$B$10,'Annual Reporting'!C109:AD109,17,FALSE)</f>
        <v>0</v>
      </c>
      <c r="BH93" s="163">
        <f>VLOOKUP('Start up budget'!$B$11,'Annual Reporting'!C109:AD109,17,FALSE)</f>
        <v>0</v>
      </c>
      <c r="BI93" s="162">
        <f>VLOOKUP('Start up budget'!$B$6,'Annual Reporting'!C109:AD109,18,FALSE)</f>
        <v>0</v>
      </c>
      <c r="BJ93" s="11">
        <f>VLOOKUP('Start up budget'!$B$7,'Annual Reporting'!C109:AD109,18,FALSE)</f>
        <v>0</v>
      </c>
      <c r="BK93" s="11">
        <f>VLOOKUP('Start up budget'!$B$8,'Annual Reporting'!C109:AD109,18,FALSE)</f>
        <v>0</v>
      </c>
      <c r="BL93" s="11">
        <f>VLOOKUP('Start up budget'!$B$9,'Annual Reporting'!C109:AD109,18,FALSE)</f>
        <v>0</v>
      </c>
      <c r="BM93" s="11">
        <f>VLOOKUP('Start up budget'!$B$10,'Annual Reporting'!C109:AD109,18,FALSE)</f>
        <v>0</v>
      </c>
      <c r="BN93" s="163">
        <f>VLOOKUP('Start up budget'!$B$11,'Annual Reporting'!C109:AD109,18,FALSE)</f>
        <v>0</v>
      </c>
      <c r="BO93" s="162">
        <f>VLOOKUP('Start up budget'!$B$6,'Annual Reporting'!C109:AD109,21,FALSE)</f>
        <v>0</v>
      </c>
      <c r="BP93" s="11">
        <f>VLOOKUP('Start up budget'!$B$7,'Annual Reporting'!C109:AD109,21,FALSE)</f>
        <v>0</v>
      </c>
      <c r="BQ93" s="11">
        <f>VLOOKUP('Start up budget'!$B$8,'Annual Reporting'!C109:AD109,21,FALSE)</f>
        <v>0</v>
      </c>
      <c r="BR93" s="11">
        <f>VLOOKUP('Start up budget'!$B$9,'Annual Reporting'!C109:AD109,21,FALSE)</f>
        <v>0</v>
      </c>
      <c r="BS93" s="11">
        <f>VLOOKUP('Start up budget'!$B$10,'Annual Reporting'!C109:AD109,21,FALSE)</f>
        <v>0</v>
      </c>
      <c r="BT93" s="163">
        <f>VLOOKUP('Start up budget'!$B$11,'Annual Reporting'!C109:AD109,21,FALSE)</f>
        <v>0</v>
      </c>
      <c r="BU93" s="162">
        <f>VLOOKUP('Start up budget'!$B$6,'Annual Reporting'!C109:AD109,22,FALSE)</f>
        <v>0</v>
      </c>
      <c r="BV93" s="11">
        <f>VLOOKUP('Start up budget'!$B$7,'Annual Reporting'!C109:AD109,22,FALSE)</f>
        <v>0</v>
      </c>
      <c r="BW93" s="11">
        <f>VLOOKUP('Start up budget'!$B$8,'Annual Reporting'!C109:AD109,22,FALSE)</f>
        <v>0</v>
      </c>
      <c r="BX93" s="11">
        <f>VLOOKUP('Start up budget'!$B$9,'Annual Reporting'!C109:AD109,22,FALSE)</f>
        <v>0</v>
      </c>
      <c r="BY93" s="11">
        <f>VLOOKUP('Start up budget'!$B$10,'Annual Reporting'!C109:AD109,22,FALSE)</f>
        <v>0</v>
      </c>
      <c r="BZ93" s="163">
        <f>VLOOKUP('Start up budget'!$B$11,'Annual Reporting'!C109:AD109,22,FALSE)</f>
        <v>0</v>
      </c>
      <c r="CA93" s="11">
        <f>VLOOKUP('Start up budget'!$B$6,'Annual Reporting'!C109:AD109,23,FALSE)</f>
        <v>0</v>
      </c>
      <c r="CB93" s="11">
        <f>VLOOKUP('Start up budget'!$B$7,'Annual Reporting'!C109:AD109,23,FALSE)</f>
        <v>0</v>
      </c>
      <c r="CC93" s="11">
        <f>VLOOKUP('Start up budget'!$B$8,'Annual Reporting'!C109:AD109,23,FALSE)</f>
        <v>0</v>
      </c>
      <c r="CD93" s="11">
        <f>VLOOKUP('Start up budget'!$B$9,'Annual Reporting'!C109:AD109,23,FALSE)</f>
        <v>0</v>
      </c>
      <c r="CE93" s="11">
        <f>VLOOKUP('Start up budget'!$B$10,'Annual Reporting'!C109:AD109,23,FALSE)</f>
        <v>0</v>
      </c>
      <c r="CF93" s="163">
        <f>VLOOKUP('Start up budget'!$B$11,'Annual Reporting'!C109:AD109,23,FALSE)</f>
        <v>0</v>
      </c>
    </row>
    <row r="94" spans="1:84" x14ac:dyDescent="0.35">
      <c r="A94" s="162">
        <f>VLOOKUP('Start up budget'!$B$6,'Annual Reporting'!C110:AD110,2,FALSE)</f>
        <v>0</v>
      </c>
      <c r="B94" s="11">
        <f>VLOOKUP('Start up budget'!$B$7,'Annual Reporting'!C110:AD110,2,FALSE)</f>
        <v>0</v>
      </c>
      <c r="C94" s="11">
        <f>VLOOKUP('Start up budget'!$B$8,'Annual Reporting'!C110:AD110,2,FALSE)</f>
        <v>0</v>
      </c>
      <c r="D94" s="11">
        <f>VLOOKUP('Start up budget'!$B$9,'Annual Reporting'!C110:AD110,2,FALSE)</f>
        <v>0</v>
      </c>
      <c r="E94" s="11">
        <f>VLOOKUP('Start up budget'!$B$10,'Annual Reporting'!C110:AD110,2,FALSE)</f>
        <v>0</v>
      </c>
      <c r="F94" s="163">
        <f>VLOOKUP('Start up budget'!$B$11,'Annual Reporting'!C110:AD110,2,FALSE)</f>
        <v>0</v>
      </c>
      <c r="G94" s="162">
        <f>VLOOKUP('Start up budget'!$B$6,'Annual Reporting'!C110:AD110,3,FALSE)</f>
        <v>0</v>
      </c>
      <c r="H94" s="11">
        <f>VLOOKUP('Start up budget'!$B$7,'Annual Reporting'!C110:AD110,3,FALSE)</f>
        <v>0</v>
      </c>
      <c r="I94" s="11">
        <f>VLOOKUP('Start up budget'!$B$8,'Annual Reporting'!C110:AD110,3,FALSE)</f>
        <v>0</v>
      </c>
      <c r="J94" s="11">
        <f>VLOOKUP('Start up budget'!$B$9,'Annual Reporting'!C110:AD110,3,FALSE)</f>
        <v>0</v>
      </c>
      <c r="K94" s="11">
        <f>VLOOKUP('Start up budget'!$B$10,'Annual Reporting'!C110:AD110,3,FALSE)</f>
        <v>0</v>
      </c>
      <c r="L94" s="163">
        <f>VLOOKUP('Start up budget'!$B$11,'Annual Reporting'!C110:AD110,3,FALSE)</f>
        <v>0</v>
      </c>
      <c r="M94" s="162">
        <f>VLOOKUP('Start up budget'!$B$6,'Annual Reporting'!C110:AD110,6,FALSE)</f>
        <v>0</v>
      </c>
      <c r="N94" s="11">
        <f>VLOOKUP('Start up budget'!$B$7,'Annual Reporting'!C110:AD110,6,FALSE)</f>
        <v>0</v>
      </c>
      <c r="O94" s="11">
        <f>VLOOKUP('Start up budget'!$B$8,'Annual Reporting'!C110:AD110,6,FALSE)</f>
        <v>0</v>
      </c>
      <c r="P94" s="11">
        <f>VLOOKUP('Start up budget'!$B$9,'Annual Reporting'!C110:AD110,6,FALSE)</f>
        <v>0</v>
      </c>
      <c r="Q94" s="11">
        <f>VLOOKUP('Start up budget'!$B$10,'Annual Reporting'!C110:AD110,6,FALSE)</f>
        <v>0</v>
      </c>
      <c r="R94" s="163">
        <f>VLOOKUP('Start up budget'!$B$11,'Annual Reporting'!C110:AD110,6,FALSE)</f>
        <v>0</v>
      </c>
      <c r="S94" s="162">
        <f>VLOOKUP('Start up budget'!$B$6,'Annual Reporting'!C110:AD110,7,FALSE)</f>
        <v>0</v>
      </c>
      <c r="T94" s="11">
        <f>VLOOKUP('Start up budget'!$B$7,'Annual Reporting'!C110:AD110,7,FALSE)</f>
        <v>0</v>
      </c>
      <c r="U94" s="11">
        <f>VLOOKUP('Start up budget'!$B$8,'Annual Reporting'!C110:AD110,7,FALSE)</f>
        <v>0</v>
      </c>
      <c r="V94" s="11">
        <f>VLOOKUP('Start up budget'!$B$9,'Annual Reporting'!C110:AD110,7,FALSE)</f>
        <v>0</v>
      </c>
      <c r="W94" s="11">
        <f>VLOOKUP('Start up budget'!$B$10,'Annual Reporting'!C110:AD110,7,FALSE)</f>
        <v>0</v>
      </c>
      <c r="X94" s="163">
        <f>VLOOKUP('Start up budget'!$B$11,'Annual Reporting'!C110:AD110,7,FALSE)</f>
        <v>0</v>
      </c>
      <c r="Y94" s="162">
        <f>VLOOKUP('Start up budget'!$B$6,'Annual Reporting'!C110:AD110,8,FALSE)</f>
        <v>0</v>
      </c>
      <c r="Z94" s="11">
        <f>VLOOKUP('Start up budget'!$B$7,'Annual Reporting'!C110:AD110,8,FALSE)</f>
        <v>0</v>
      </c>
      <c r="AA94" s="11">
        <f>VLOOKUP('Start up budget'!$B$8,'Annual Reporting'!C110:AD110,8,FALSE)</f>
        <v>0</v>
      </c>
      <c r="AB94" s="11">
        <f>VLOOKUP('Start up budget'!$B$9,'Annual Reporting'!C110:AD110,8,FALSE)</f>
        <v>0</v>
      </c>
      <c r="AC94" s="11">
        <f>VLOOKUP('Start up budget'!$B$10,'Annual Reporting'!C110:AD110,8,FALSE)</f>
        <v>0</v>
      </c>
      <c r="AD94" s="163">
        <f>VLOOKUP('Start up budget'!$B$11,'Annual Reporting'!C110:AD110,8,FALSE)</f>
        <v>0</v>
      </c>
      <c r="AE94" s="162">
        <f>VLOOKUP('Start up budget'!$B$6,'Annual Reporting'!C110:AD110,11,FALSE)</f>
        <v>0</v>
      </c>
      <c r="AF94" s="11">
        <f>VLOOKUP('Start up budget'!$B$7,'Annual Reporting'!C110:AD110,11,FALSE)</f>
        <v>0</v>
      </c>
      <c r="AG94" s="11">
        <f>VLOOKUP('Start up budget'!$B$8,'Annual Reporting'!C110:AD110,11,FALSE)</f>
        <v>0</v>
      </c>
      <c r="AH94" s="11">
        <f>VLOOKUP('Start up budget'!$B$9,'Annual Reporting'!C110:AD110,11,FALSE)</f>
        <v>0</v>
      </c>
      <c r="AI94" s="11">
        <f>VLOOKUP('Start up budget'!$B$10,'Annual Reporting'!C110:AD110,11,FALSE)</f>
        <v>0</v>
      </c>
      <c r="AJ94" s="163">
        <f>VLOOKUP('Start up budget'!$B$11,'Annual Reporting'!C110:AD110,11,FALSE)</f>
        <v>0</v>
      </c>
      <c r="AK94" s="162">
        <f>VLOOKUP('Start up budget'!$B$6,'Annual Reporting'!C110:AD110,12,FALSE)</f>
        <v>0</v>
      </c>
      <c r="AL94" s="11">
        <f>VLOOKUP('Start up budget'!$B$7,'Annual Reporting'!C110:AD110,12,FALSE)</f>
        <v>0</v>
      </c>
      <c r="AM94" s="11">
        <f>VLOOKUP('Start up budget'!$B$8,'Annual Reporting'!C110:AD110,12,FALSE)</f>
        <v>0</v>
      </c>
      <c r="AN94" s="11">
        <f>VLOOKUP('Start up budget'!$B$9,'Annual Reporting'!C110:AD110,12,FALSE)</f>
        <v>0</v>
      </c>
      <c r="AO94" s="11">
        <f>VLOOKUP('Start up budget'!$B$10,'Annual Reporting'!C110:AD110,12,FALSE)</f>
        <v>0</v>
      </c>
      <c r="AP94" s="163">
        <f>VLOOKUP('Start up budget'!$B$11,'Annual Reporting'!C110:AD110,12,FALSE)</f>
        <v>0</v>
      </c>
      <c r="AQ94" s="162">
        <f>VLOOKUP('Start up budget'!$B$6,'Annual Reporting'!C110:AD110,13,FALSE)</f>
        <v>0</v>
      </c>
      <c r="AR94" s="11">
        <f>VLOOKUP('Start up budget'!$B$7,'Annual Reporting'!C110:AD110,13,FALSE)</f>
        <v>0</v>
      </c>
      <c r="AS94" s="11">
        <f>VLOOKUP('Start up budget'!$B$8,'Annual Reporting'!C110:AD110,13,FALSE)</f>
        <v>0</v>
      </c>
      <c r="AT94" s="11">
        <f>VLOOKUP('Start up budget'!$B$9,'Annual Reporting'!C110:AD110,13,FALSE)</f>
        <v>0</v>
      </c>
      <c r="AU94" s="11">
        <f>VLOOKUP('Start up budget'!$B$10,'Annual Reporting'!C110:AD110,13,FALSE)</f>
        <v>0</v>
      </c>
      <c r="AV94" s="163">
        <f>VLOOKUP('Start up budget'!$B$11,'Annual Reporting'!C110:AD110,13,FALSE)</f>
        <v>0</v>
      </c>
      <c r="AW94" s="162">
        <f>VLOOKUP('Start up budget'!$B$6,'Annual Reporting'!C110:AD110,16,FALSE)</f>
        <v>0</v>
      </c>
      <c r="AX94" s="11">
        <f>VLOOKUP('Start up budget'!$B$7,'Annual Reporting'!C110:AD110,16,FALSE)</f>
        <v>0</v>
      </c>
      <c r="AY94" s="11">
        <f>VLOOKUP('Start up budget'!$B$8,'Annual Reporting'!C110:AD110,16,FALSE)</f>
        <v>0</v>
      </c>
      <c r="AZ94" s="11">
        <f>VLOOKUP('Start up budget'!$B$9,'Annual Reporting'!C110:AD110,16,FALSE)</f>
        <v>0</v>
      </c>
      <c r="BA94" s="11">
        <f>VLOOKUP('Start up budget'!$B$10,'Annual Reporting'!C110:AD110,16,FALSE)</f>
        <v>0</v>
      </c>
      <c r="BB94" s="163">
        <f>VLOOKUP('Start up budget'!$B$11,'Annual Reporting'!C110:AD110,16,FALSE)</f>
        <v>0</v>
      </c>
      <c r="BC94" s="162">
        <f>VLOOKUP('Start up budget'!$B$6,'Annual Reporting'!C110:AD110,17,FALSE)</f>
        <v>0</v>
      </c>
      <c r="BD94" s="11">
        <f>VLOOKUP('Start up budget'!$B$7,'Annual Reporting'!C110:AD110,17,FALSE)</f>
        <v>0</v>
      </c>
      <c r="BE94" s="11">
        <f>VLOOKUP('Start up budget'!$B$8,'Annual Reporting'!C110:AD110,17,FALSE)</f>
        <v>0</v>
      </c>
      <c r="BF94" s="11">
        <f>VLOOKUP('Start up budget'!$B$9,'Annual Reporting'!C110:AD110,17,FALSE)</f>
        <v>0</v>
      </c>
      <c r="BG94" s="11">
        <f>VLOOKUP('Start up budget'!$B$10,'Annual Reporting'!C110:AD110,17,FALSE)</f>
        <v>0</v>
      </c>
      <c r="BH94" s="163">
        <f>VLOOKUP('Start up budget'!$B$11,'Annual Reporting'!C110:AD110,17,FALSE)</f>
        <v>0</v>
      </c>
      <c r="BI94" s="162">
        <f>VLOOKUP('Start up budget'!$B$6,'Annual Reporting'!C110:AD110,18,FALSE)</f>
        <v>0</v>
      </c>
      <c r="BJ94" s="11">
        <f>VLOOKUP('Start up budget'!$B$7,'Annual Reporting'!C110:AD110,18,FALSE)</f>
        <v>0</v>
      </c>
      <c r="BK94" s="11">
        <f>VLOOKUP('Start up budget'!$B$8,'Annual Reporting'!C110:AD110,18,FALSE)</f>
        <v>0</v>
      </c>
      <c r="BL94" s="11">
        <f>VLOOKUP('Start up budget'!$B$9,'Annual Reporting'!C110:AD110,18,FALSE)</f>
        <v>0</v>
      </c>
      <c r="BM94" s="11">
        <f>VLOOKUP('Start up budget'!$B$10,'Annual Reporting'!C110:AD110,18,FALSE)</f>
        <v>0</v>
      </c>
      <c r="BN94" s="163">
        <f>VLOOKUP('Start up budget'!$B$11,'Annual Reporting'!C110:AD110,18,FALSE)</f>
        <v>0</v>
      </c>
      <c r="BO94" s="162">
        <f>VLOOKUP('Start up budget'!$B$6,'Annual Reporting'!C110:AD110,21,FALSE)</f>
        <v>0</v>
      </c>
      <c r="BP94" s="11">
        <f>VLOOKUP('Start up budget'!$B$7,'Annual Reporting'!C110:AD110,21,FALSE)</f>
        <v>0</v>
      </c>
      <c r="BQ94" s="11">
        <f>VLOOKUP('Start up budget'!$B$8,'Annual Reporting'!C110:AD110,21,FALSE)</f>
        <v>0</v>
      </c>
      <c r="BR94" s="11">
        <f>VLOOKUP('Start up budget'!$B$9,'Annual Reporting'!C110:AD110,21,FALSE)</f>
        <v>0</v>
      </c>
      <c r="BS94" s="11">
        <f>VLOOKUP('Start up budget'!$B$10,'Annual Reporting'!C110:AD110,21,FALSE)</f>
        <v>0</v>
      </c>
      <c r="BT94" s="163">
        <f>VLOOKUP('Start up budget'!$B$11,'Annual Reporting'!C110:AD110,21,FALSE)</f>
        <v>0</v>
      </c>
      <c r="BU94" s="162">
        <f>VLOOKUP('Start up budget'!$B$6,'Annual Reporting'!C110:AD110,22,FALSE)</f>
        <v>0</v>
      </c>
      <c r="BV94" s="11">
        <f>VLOOKUP('Start up budget'!$B$7,'Annual Reporting'!C110:AD110,22,FALSE)</f>
        <v>0</v>
      </c>
      <c r="BW94" s="11">
        <f>VLOOKUP('Start up budget'!$B$8,'Annual Reporting'!C110:AD110,22,FALSE)</f>
        <v>0</v>
      </c>
      <c r="BX94" s="11">
        <f>VLOOKUP('Start up budget'!$B$9,'Annual Reporting'!C110:AD110,22,FALSE)</f>
        <v>0</v>
      </c>
      <c r="BY94" s="11">
        <f>VLOOKUP('Start up budget'!$B$10,'Annual Reporting'!C110:AD110,22,FALSE)</f>
        <v>0</v>
      </c>
      <c r="BZ94" s="163">
        <f>VLOOKUP('Start up budget'!$B$11,'Annual Reporting'!C110:AD110,22,FALSE)</f>
        <v>0</v>
      </c>
      <c r="CA94" s="11">
        <f>VLOOKUP('Start up budget'!$B$6,'Annual Reporting'!C110:AD110,23,FALSE)</f>
        <v>0</v>
      </c>
      <c r="CB94" s="11">
        <f>VLOOKUP('Start up budget'!$B$7,'Annual Reporting'!C110:AD110,23,FALSE)</f>
        <v>0</v>
      </c>
      <c r="CC94" s="11">
        <f>VLOOKUP('Start up budget'!$B$8,'Annual Reporting'!C110:AD110,23,FALSE)</f>
        <v>0</v>
      </c>
      <c r="CD94" s="11">
        <f>VLOOKUP('Start up budget'!$B$9,'Annual Reporting'!C110:AD110,23,FALSE)</f>
        <v>0</v>
      </c>
      <c r="CE94" s="11">
        <f>VLOOKUP('Start up budget'!$B$10,'Annual Reporting'!C110:AD110,23,FALSE)</f>
        <v>0</v>
      </c>
      <c r="CF94" s="163">
        <f>VLOOKUP('Start up budget'!$B$11,'Annual Reporting'!C110:AD110,23,FALSE)</f>
        <v>0</v>
      </c>
    </row>
    <row r="95" spans="1:84" x14ac:dyDescent="0.35">
      <c r="A95" s="162">
        <f>VLOOKUP('Start up budget'!$B$6,'Annual Reporting'!C111:AD111,2,FALSE)</f>
        <v>0</v>
      </c>
      <c r="B95" s="11">
        <f>VLOOKUP('Start up budget'!$B$7,'Annual Reporting'!C111:AD111,2,FALSE)</f>
        <v>0</v>
      </c>
      <c r="C95" s="11">
        <f>VLOOKUP('Start up budget'!$B$8,'Annual Reporting'!C111:AD111,2,FALSE)</f>
        <v>0</v>
      </c>
      <c r="D95" s="11">
        <f>VLOOKUP('Start up budget'!$B$9,'Annual Reporting'!C111:AD111,2,FALSE)</f>
        <v>0</v>
      </c>
      <c r="E95" s="11">
        <f>VLOOKUP('Start up budget'!$B$10,'Annual Reporting'!C111:AD111,2,FALSE)</f>
        <v>0</v>
      </c>
      <c r="F95" s="163">
        <f>VLOOKUP('Start up budget'!$B$11,'Annual Reporting'!C111:AD111,2,FALSE)</f>
        <v>0</v>
      </c>
      <c r="G95" s="162">
        <f>VLOOKUP('Start up budget'!$B$6,'Annual Reporting'!C111:AD111,3,FALSE)</f>
        <v>0</v>
      </c>
      <c r="H95" s="11">
        <f>VLOOKUP('Start up budget'!$B$7,'Annual Reporting'!C111:AD111,3,FALSE)</f>
        <v>0</v>
      </c>
      <c r="I95" s="11">
        <f>VLOOKUP('Start up budget'!$B$8,'Annual Reporting'!C111:AD111,3,FALSE)</f>
        <v>0</v>
      </c>
      <c r="J95" s="11">
        <f>VLOOKUP('Start up budget'!$B$9,'Annual Reporting'!C111:AD111,3,FALSE)</f>
        <v>0</v>
      </c>
      <c r="K95" s="11">
        <f>VLOOKUP('Start up budget'!$B$10,'Annual Reporting'!C111:AD111,3,FALSE)</f>
        <v>0</v>
      </c>
      <c r="L95" s="163">
        <f>VLOOKUP('Start up budget'!$B$11,'Annual Reporting'!C111:AD111,3,FALSE)</f>
        <v>0</v>
      </c>
      <c r="M95" s="162">
        <f>VLOOKUP('Start up budget'!$B$6,'Annual Reporting'!C111:AD111,6,FALSE)</f>
        <v>0</v>
      </c>
      <c r="N95" s="11">
        <f>VLOOKUP('Start up budget'!$B$7,'Annual Reporting'!C111:AD111,6,FALSE)</f>
        <v>0</v>
      </c>
      <c r="O95" s="11">
        <f>VLOOKUP('Start up budget'!$B$8,'Annual Reporting'!C111:AD111,6,FALSE)</f>
        <v>0</v>
      </c>
      <c r="P95" s="11">
        <f>VLOOKUP('Start up budget'!$B$9,'Annual Reporting'!C111:AD111,6,FALSE)</f>
        <v>0</v>
      </c>
      <c r="Q95" s="11">
        <f>VLOOKUP('Start up budget'!$B$10,'Annual Reporting'!C111:AD111,6,FALSE)</f>
        <v>0</v>
      </c>
      <c r="R95" s="163">
        <f>VLOOKUP('Start up budget'!$B$11,'Annual Reporting'!C111:AD111,6,FALSE)</f>
        <v>0</v>
      </c>
      <c r="S95" s="162">
        <f>VLOOKUP('Start up budget'!$B$6,'Annual Reporting'!C111:AD111,7,FALSE)</f>
        <v>0</v>
      </c>
      <c r="T95" s="11">
        <f>VLOOKUP('Start up budget'!$B$7,'Annual Reporting'!C111:AD111,7,FALSE)</f>
        <v>0</v>
      </c>
      <c r="U95" s="11">
        <f>VLOOKUP('Start up budget'!$B$8,'Annual Reporting'!C111:AD111,7,FALSE)</f>
        <v>0</v>
      </c>
      <c r="V95" s="11">
        <f>VLOOKUP('Start up budget'!$B$9,'Annual Reporting'!C111:AD111,7,FALSE)</f>
        <v>0</v>
      </c>
      <c r="W95" s="11">
        <f>VLOOKUP('Start up budget'!$B$10,'Annual Reporting'!C111:AD111,7,FALSE)</f>
        <v>0</v>
      </c>
      <c r="X95" s="163">
        <f>VLOOKUP('Start up budget'!$B$11,'Annual Reporting'!C111:AD111,7,FALSE)</f>
        <v>0</v>
      </c>
      <c r="Y95" s="162">
        <f>VLOOKUP('Start up budget'!$B$6,'Annual Reporting'!C111:AD111,8,FALSE)</f>
        <v>0</v>
      </c>
      <c r="Z95" s="11">
        <f>VLOOKUP('Start up budget'!$B$7,'Annual Reporting'!C111:AD111,8,FALSE)</f>
        <v>0</v>
      </c>
      <c r="AA95" s="11">
        <f>VLOOKUP('Start up budget'!$B$8,'Annual Reporting'!C111:AD111,8,FALSE)</f>
        <v>0</v>
      </c>
      <c r="AB95" s="11">
        <f>VLOOKUP('Start up budget'!$B$9,'Annual Reporting'!C111:AD111,8,FALSE)</f>
        <v>0</v>
      </c>
      <c r="AC95" s="11">
        <f>VLOOKUP('Start up budget'!$B$10,'Annual Reporting'!C111:AD111,8,FALSE)</f>
        <v>0</v>
      </c>
      <c r="AD95" s="163">
        <f>VLOOKUP('Start up budget'!$B$11,'Annual Reporting'!C111:AD111,8,FALSE)</f>
        <v>0</v>
      </c>
      <c r="AE95" s="162">
        <f>VLOOKUP('Start up budget'!$B$6,'Annual Reporting'!C111:AD111,11,FALSE)</f>
        <v>0</v>
      </c>
      <c r="AF95" s="11">
        <f>VLOOKUP('Start up budget'!$B$7,'Annual Reporting'!C111:AD111,11,FALSE)</f>
        <v>0</v>
      </c>
      <c r="AG95" s="11">
        <f>VLOOKUP('Start up budget'!$B$8,'Annual Reporting'!C111:AD111,11,FALSE)</f>
        <v>0</v>
      </c>
      <c r="AH95" s="11">
        <f>VLOOKUP('Start up budget'!$B$9,'Annual Reporting'!C111:AD111,11,FALSE)</f>
        <v>0</v>
      </c>
      <c r="AI95" s="11">
        <f>VLOOKUP('Start up budget'!$B$10,'Annual Reporting'!C111:AD111,11,FALSE)</f>
        <v>0</v>
      </c>
      <c r="AJ95" s="163">
        <f>VLOOKUP('Start up budget'!$B$11,'Annual Reporting'!C111:AD111,11,FALSE)</f>
        <v>0</v>
      </c>
      <c r="AK95" s="162">
        <f>VLOOKUP('Start up budget'!$B$6,'Annual Reporting'!C111:AD111,12,FALSE)</f>
        <v>0</v>
      </c>
      <c r="AL95" s="11">
        <f>VLOOKUP('Start up budget'!$B$7,'Annual Reporting'!C111:AD111,12,FALSE)</f>
        <v>0</v>
      </c>
      <c r="AM95" s="11">
        <f>VLOOKUP('Start up budget'!$B$8,'Annual Reporting'!C111:AD111,12,FALSE)</f>
        <v>0</v>
      </c>
      <c r="AN95" s="11">
        <f>VLOOKUP('Start up budget'!$B$9,'Annual Reporting'!C111:AD111,12,FALSE)</f>
        <v>0</v>
      </c>
      <c r="AO95" s="11">
        <f>VLOOKUP('Start up budget'!$B$10,'Annual Reporting'!C111:AD111,12,FALSE)</f>
        <v>0</v>
      </c>
      <c r="AP95" s="163">
        <f>VLOOKUP('Start up budget'!$B$11,'Annual Reporting'!C111:AD111,12,FALSE)</f>
        <v>0</v>
      </c>
      <c r="AQ95" s="162">
        <f>VLOOKUP('Start up budget'!$B$6,'Annual Reporting'!C111:AD111,13,FALSE)</f>
        <v>0</v>
      </c>
      <c r="AR95" s="11">
        <f>VLOOKUP('Start up budget'!$B$7,'Annual Reporting'!C111:AD111,13,FALSE)</f>
        <v>0</v>
      </c>
      <c r="AS95" s="11">
        <f>VLOOKUP('Start up budget'!$B$8,'Annual Reporting'!C111:AD111,13,FALSE)</f>
        <v>0</v>
      </c>
      <c r="AT95" s="11">
        <f>VLOOKUP('Start up budget'!$B$9,'Annual Reporting'!C111:AD111,13,FALSE)</f>
        <v>0</v>
      </c>
      <c r="AU95" s="11">
        <f>VLOOKUP('Start up budget'!$B$10,'Annual Reporting'!C111:AD111,13,FALSE)</f>
        <v>0</v>
      </c>
      <c r="AV95" s="163">
        <f>VLOOKUP('Start up budget'!$B$11,'Annual Reporting'!C111:AD111,13,FALSE)</f>
        <v>0</v>
      </c>
      <c r="AW95" s="162">
        <f>VLOOKUP('Start up budget'!$B$6,'Annual Reporting'!C111:AD111,16,FALSE)</f>
        <v>0</v>
      </c>
      <c r="AX95" s="11">
        <f>VLOOKUP('Start up budget'!$B$7,'Annual Reporting'!C111:AD111,16,FALSE)</f>
        <v>0</v>
      </c>
      <c r="AY95" s="11">
        <f>VLOOKUP('Start up budget'!$B$8,'Annual Reporting'!C111:AD111,16,FALSE)</f>
        <v>0</v>
      </c>
      <c r="AZ95" s="11">
        <f>VLOOKUP('Start up budget'!$B$9,'Annual Reporting'!C111:AD111,16,FALSE)</f>
        <v>0</v>
      </c>
      <c r="BA95" s="11">
        <f>VLOOKUP('Start up budget'!$B$10,'Annual Reporting'!C111:AD111,16,FALSE)</f>
        <v>0</v>
      </c>
      <c r="BB95" s="163">
        <f>VLOOKUP('Start up budget'!$B$11,'Annual Reporting'!C111:AD111,16,FALSE)</f>
        <v>0</v>
      </c>
      <c r="BC95" s="162">
        <f>VLOOKUP('Start up budget'!$B$6,'Annual Reporting'!C111:AD111,17,FALSE)</f>
        <v>0</v>
      </c>
      <c r="BD95" s="11">
        <f>VLOOKUP('Start up budget'!$B$7,'Annual Reporting'!C111:AD111,17,FALSE)</f>
        <v>0</v>
      </c>
      <c r="BE95" s="11">
        <f>VLOOKUP('Start up budget'!$B$8,'Annual Reporting'!C111:AD111,17,FALSE)</f>
        <v>0</v>
      </c>
      <c r="BF95" s="11">
        <f>VLOOKUP('Start up budget'!$B$9,'Annual Reporting'!C111:AD111,17,FALSE)</f>
        <v>0</v>
      </c>
      <c r="BG95" s="11">
        <f>VLOOKUP('Start up budget'!$B$10,'Annual Reporting'!C111:AD111,17,FALSE)</f>
        <v>0</v>
      </c>
      <c r="BH95" s="163">
        <f>VLOOKUP('Start up budget'!$B$11,'Annual Reporting'!C111:AD111,17,FALSE)</f>
        <v>0</v>
      </c>
      <c r="BI95" s="162">
        <f>VLOOKUP('Start up budget'!$B$6,'Annual Reporting'!C111:AD111,18,FALSE)</f>
        <v>0</v>
      </c>
      <c r="BJ95" s="11">
        <f>VLOOKUP('Start up budget'!$B$7,'Annual Reporting'!C111:AD111,18,FALSE)</f>
        <v>0</v>
      </c>
      <c r="BK95" s="11">
        <f>VLOOKUP('Start up budget'!$B$8,'Annual Reporting'!C111:AD111,18,FALSE)</f>
        <v>0</v>
      </c>
      <c r="BL95" s="11">
        <f>VLOOKUP('Start up budget'!$B$9,'Annual Reporting'!C111:AD111,18,FALSE)</f>
        <v>0</v>
      </c>
      <c r="BM95" s="11">
        <f>VLOOKUP('Start up budget'!$B$10,'Annual Reporting'!C111:AD111,18,FALSE)</f>
        <v>0</v>
      </c>
      <c r="BN95" s="163">
        <f>VLOOKUP('Start up budget'!$B$11,'Annual Reporting'!C111:AD111,18,FALSE)</f>
        <v>0</v>
      </c>
      <c r="BO95" s="162">
        <f>VLOOKUP('Start up budget'!$B$6,'Annual Reporting'!C111:AD111,21,FALSE)</f>
        <v>0</v>
      </c>
      <c r="BP95" s="11">
        <f>VLOOKUP('Start up budget'!$B$7,'Annual Reporting'!C111:AD111,21,FALSE)</f>
        <v>0</v>
      </c>
      <c r="BQ95" s="11">
        <f>VLOOKUP('Start up budget'!$B$8,'Annual Reporting'!C111:AD111,21,FALSE)</f>
        <v>0</v>
      </c>
      <c r="BR95" s="11">
        <f>VLOOKUP('Start up budget'!$B$9,'Annual Reporting'!C111:AD111,21,FALSE)</f>
        <v>0</v>
      </c>
      <c r="BS95" s="11">
        <f>VLOOKUP('Start up budget'!$B$10,'Annual Reporting'!C111:AD111,21,FALSE)</f>
        <v>0</v>
      </c>
      <c r="BT95" s="163">
        <f>VLOOKUP('Start up budget'!$B$11,'Annual Reporting'!C111:AD111,21,FALSE)</f>
        <v>0</v>
      </c>
      <c r="BU95" s="162">
        <f>VLOOKUP('Start up budget'!$B$6,'Annual Reporting'!C111:AD111,22,FALSE)</f>
        <v>0</v>
      </c>
      <c r="BV95" s="11">
        <f>VLOOKUP('Start up budget'!$B$7,'Annual Reporting'!C111:AD111,22,FALSE)</f>
        <v>0</v>
      </c>
      <c r="BW95" s="11">
        <f>VLOOKUP('Start up budget'!$B$8,'Annual Reporting'!C111:AD111,22,FALSE)</f>
        <v>0</v>
      </c>
      <c r="BX95" s="11">
        <f>VLOOKUP('Start up budget'!$B$9,'Annual Reporting'!C111:AD111,22,FALSE)</f>
        <v>0</v>
      </c>
      <c r="BY95" s="11">
        <f>VLOOKUP('Start up budget'!$B$10,'Annual Reporting'!C111:AD111,22,FALSE)</f>
        <v>0</v>
      </c>
      <c r="BZ95" s="163">
        <f>VLOOKUP('Start up budget'!$B$11,'Annual Reporting'!C111:AD111,22,FALSE)</f>
        <v>0</v>
      </c>
      <c r="CA95" s="11">
        <f>VLOOKUP('Start up budget'!$B$6,'Annual Reporting'!C111:AD111,23,FALSE)</f>
        <v>0</v>
      </c>
      <c r="CB95" s="11">
        <f>VLOOKUP('Start up budget'!$B$7,'Annual Reporting'!C111:AD111,23,FALSE)</f>
        <v>0</v>
      </c>
      <c r="CC95" s="11">
        <f>VLOOKUP('Start up budget'!$B$8,'Annual Reporting'!C111:AD111,23,FALSE)</f>
        <v>0</v>
      </c>
      <c r="CD95" s="11">
        <f>VLOOKUP('Start up budget'!$B$9,'Annual Reporting'!C111:AD111,23,FALSE)</f>
        <v>0</v>
      </c>
      <c r="CE95" s="11">
        <f>VLOOKUP('Start up budget'!$B$10,'Annual Reporting'!C111:AD111,23,FALSE)</f>
        <v>0</v>
      </c>
      <c r="CF95" s="163">
        <f>VLOOKUP('Start up budget'!$B$11,'Annual Reporting'!C111:AD111,23,FALSE)</f>
        <v>0</v>
      </c>
    </row>
    <row r="96" spans="1:84" x14ac:dyDescent="0.35">
      <c r="A96" s="162">
        <f>VLOOKUP('Start up budget'!$B$6,'Annual Reporting'!C112:AD112,2,FALSE)</f>
        <v>0</v>
      </c>
      <c r="B96" s="11">
        <f>VLOOKUP('Start up budget'!$B$7,'Annual Reporting'!C112:AD112,2,FALSE)</f>
        <v>0</v>
      </c>
      <c r="C96" s="11">
        <f>VLOOKUP('Start up budget'!$B$8,'Annual Reporting'!C112:AD112,2,FALSE)</f>
        <v>0</v>
      </c>
      <c r="D96" s="11">
        <f>VLOOKUP('Start up budget'!$B$9,'Annual Reporting'!C112:AD112,2,FALSE)</f>
        <v>0</v>
      </c>
      <c r="E96" s="11">
        <f>VLOOKUP('Start up budget'!$B$10,'Annual Reporting'!C112:AD112,2,FALSE)</f>
        <v>0</v>
      </c>
      <c r="F96" s="163">
        <f>VLOOKUP('Start up budget'!$B$11,'Annual Reporting'!C112:AD112,2,FALSE)</f>
        <v>0</v>
      </c>
      <c r="G96" s="162">
        <f>VLOOKUP('Start up budget'!$B$6,'Annual Reporting'!C112:AD112,3,FALSE)</f>
        <v>0</v>
      </c>
      <c r="H96" s="11">
        <f>VLOOKUP('Start up budget'!$B$7,'Annual Reporting'!C112:AD112,3,FALSE)</f>
        <v>0</v>
      </c>
      <c r="I96" s="11">
        <f>VLOOKUP('Start up budget'!$B$8,'Annual Reporting'!C112:AD112,3,FALSE)</f>
        <v>0</v>
      </c>
      <c r="J96" s="11">
        <f>VLOOKUP('Start up budget'!$B$9,'Annual Reporting'!C112:AD112,3,FALSE)</f>
        <v>0</v>
      </c>
      <c r="K96" s="11">
        <f>VLOOKUP('Start up budget'!$B$10,'Annual Reporting'!C112:AD112,3,FALSE)</f>
        <v>0</v>
      </c>
      <c r="L96" s="163">
        <f>VLOOKUP('Start up budget'!$B$11,'Annual Reporting'!C112:AD112,3,FALSE)</f>
        <v>0</v>
      </c>
      <c r="M96" s="162">
        <f>VLOOKUP('Start up budget'!$B$6,'Annual Reporting'!C112:AD112,6,FALSE)</f>
        <v>0</v>
      </c>
      <c r="N96" s="11">
        <f>VLOOKUP('Start up budget'!$B$7,'Annual Reporting'!C112:AD112,6,FALSE)</f>
        <v>0</v>
      </c>
      <c r="O96" s="11">
        <f>VLOOKUP('Start up budget'!$B$8,'Annual Reporting'!C112:AD112,6,FALSE)</f>
        <v>0</v>
      </c>
      <c r="P96" s="11">
        <f>VLOOKUP('Start up budget'!$B$9,'Annual Reporting'!C112:AD112,6,FALSE)</f>
        <v>0</v>
      </c>
      <c r="Q96" s="11">
        <f>VLOOKUP('Start up budget'!$B$10,'Annual Reporting'!C112:AD112,6,FALSE)</f>
        <v>0</v>
      </c>
      <c r="R96" s="163">
        <f>VLOOKUP('Start up budget'!$B$11,'Annual Reporting'!C112:AD112,6,FALSE)</f>
        <v>0</v>
      </c>
      <c r="S96" s="162">
        <f>VLOOKUP('Start up budget'!$B$6,'Annual Reporting'!C112:AD112,7,FALSE)</f>
        <v>0</v>
      </c>
      <c r="T96" s="11">
        <f>VLOOKUP('Start up budget'!$B$7,'Annual Reporting'!C112:AD112,7,FALSE)</f>
        <v>0</v>
      </c>
      <c r="U96" s="11">
        <f>VLOOKUP('Start up budget'!$B$8,'Annual Reporting'!C112:AD112,7,FALSE)</f>
        <v>0</v>
      </c>
      <c r="V96" s="11">
        <f>VLOOKUP('Start up budget'!$B$9,'Annual Reporting'!C112:AD112,7,FALSE)</f>
        <v>0</v>
      </c>
      <c r="W96" s="11">
        <f>VLOOKUP('Start up budget'!$B$10,'Annual Reporting'!C112:AD112,7,FALSE)</f>
        <v>0</v>
      </c>
      <c r="X96" s="163">
        <f>VLOOKUP('Start up budget'!$B$11,'Annual Reporting'!C112:AD112,7,FALSE)</f>
        <v>0</v>
      </c>
      <c r="Y96" s="162">
        <f>VLOOKUP('Start up budget'!$B$6,'Annual Reporting'!C112:AD112,8,FALSE)</f>
        <v>0</v>
      </c>
      <c r="Z96" s="11">
        <f>VLOOKUP('Start up budget'!$B$7,'Annual Reporting'!C112:AD112,8,FALSE)</f>
        <v>0</v>
      </c>
      <c r="AA96" s="11">
        <f>VLOOKUP('Start up budget'!$B$8,'Annual Reporting'!C112:AD112,8,FALSE)</f>
        <v>0</v>
      </c>
      <c r="AB96" s="11">
        <f>VLOOKUP('Start up budget'!$B$9,'Annual Reporting'!C112:AD112,8,FALSE)</f>
        <v>0</v>
      </c>
      <c r="AC96" s="11">
        <f>VLOOKUP('Start up budget'!$B$10,'Annual Reporting'!C112:AD112,8,FALSE)</f>
        <v>0</v>
      </c>
      <c r="AD96" s="163">
        <f>VLOOKUP('Start up budget'!$B$11,'Annual Reporting'!C112:AD112,8,FALSE)</f>
        <v>0</v>
      </c>
      <c r="AE96" s="162">
        <f>VLOOKUP('Start up budget'!$B$6,'Annual Reporting'!C112:AD112,11,FALSE)</f>
        <v>0</v>
      </c>
      <c r="AF96" s="11">
        <f>VLOOKUP('Start up budget'!$B$7,'Annual Reporting'!C112:AD112,11,FALSE)</f>
        <v>0</v>
      </c>
      <c r="AG96" s="11">
        <f>VLOOKUP('Start up budget'!$B$8,'Annual Reporting'!C112:AD112,11,FALSE)</f>
        <v>0</v>
      </c>
      <c r="AH96" s="11">
        <f>VLOOKUP('Start up budget'!$B$9,'Annual Reporting'!C112:AD112,11,FALSE)</f>
        <v>0</v>
      </c>
      <c r="AI96" s="11">
        <f>VLOOKUP('Start up budget'!$B$10,'Annual Reporting'!C112:AD112,11,FALSE)</f>
        <v>0</v>
      </c>
      <c r="AJ96" s="163">
        <f>VLOOKUP('Start up budget'!$B$11,'Annual Reporting'!C112:AD112,11,FALSE)</f>
        <v>0</v>
      </c>
      <c r="AK96" s="162">
        <f>VLOOKUP('Start up budget'!$B$6,'Annual Reporting'!C112:AD112,12,FALSE)</f>
        <v>0</v>
      </c>
      <c r="AL96" s="11">
        <f>VLOOKUP('Start up budget'!$B$7,'Annual Reporting'!C112:AD112,12,FALSE)</f>
        <v>0</v>
      </c>
      <c r="AM96" s="11">
        <f>VLOOKUP('Start up budget'!$B$8,'Annual Reporting'!C112:AD112,12,FALSE)</f>
        <v>0</v>
      </c>
      <c r="AN96" s="11">
        <f>VLOOKUP('Start up budget'!$B$9,'Annual Reporting'!C112:AD112,12,FALSE)</f>
        <v>0</v>
      </c>
      <c r="AO96" s="11">
        <f>VLOOKUP('Start up budget'!$B$10,'Annual Reporting'!C112:AD112,12,FALSE)</f>
        <v>0</v>
      </c>
      <c r="AP96" s="163">
        <f>VLOOKUP('Start up budget'!$B$11,'Annual Reporting'!C112:AD112,12,FALSE)</f>
        <v>0</v>
      </c>
      <c r="AQ96" s="162">
        <f>VLOOKUP('Start up budget'!$B$6,'Annual Reporting'!C112:AD112,13,FALSE)</f>
        <v>0</v>
      </c>
      <c r="AR96" s="11">
        <f>VLOOKUP('Start up budget'!$B$7,'Annual Reporting'!C112:AD112,13,FALSE)</f>
        <v>0</v>
      </c>
      <c r="AS96" s="11">
        <f>VLOOKUP('Start up budget'!$B$8,'Annual Reporting'!C112:AD112,13,FALSE)</f>
        <v>0</v>
      </c>
      <c r="AT96" s="11">
        <f>VLOOKUP('Start up budget'!$B$9,'Annual Reporting'!C112:AD112,13,FALSE)</f>
        <v>0</v>
      </c>
      <c r="AU96" s="11">
        <f>VLOOKUP('Start up budget'!$B$10,'Annual Reporting'!C112:AD112,13,FALSE)</f>
        <v>0</v>
      </c>
      <c r="AV96" s="163">
        <f>VLOOKUP('Start up budget'!$B$11,'Annual Reporting'!C112:AD112,13,FALSE)</f>
        <v>0</v>
      </c>
      <c r="AW96" s="162">
        <f>VLOOKUP('Start up budget'!$B$6,'Annual Reporting'!C112:AD112,16,FALSE)</f>
        <v>0</v>
      </c>
      <c r="AX96" s="11">
        <f>VLOOKUP('Start up budget'!$B$7,'Annual Reporting'!C112:AD112,16,FALSE)</f>
        <v>0</v>
      </c>
      <c r="AY96" s="11">
        <f>VLOOKUP('Start up budget'!$B$8,'Annual Reporting'!C112:AD112,16,FALSE)</f>
        <v>0</v>
      </c>
      <c r="AZ96" s="11">
        <f>VLOOKUP('Start up budget'!$B$9,'Annual Reporting'!C112:AD112,16,FALSE)</f>
        <v>0</v>
      </c>
      <c r="BA96" s="11">
        <f>VLOOKUP('Start up budget'!$B$10,'Annual Reporting'!C112:AD112,16,FALSE)</f>
        <v>0</v>
      </c>
      <c r="BB96" s="163">
        <f>VLOOKUP('Start up budget'!$B$11,'Annual Reporting'!C112:AD112,16,FALSE)</f>
        <v>0</v>
      </c>
      <c r="BC96" s="162">
        <f>VLOOKUP('Start up budget'!$B$6,'Annual Reporting'!C112:AD112,17,FALSE)</f>
        <v>0</v>
      </c>
      <c r="BD96" s="11">
        <f>VLOOKUP('Start up budget'!$B$7,'Annual Reporting'!C112:AD112,17,FALSE)</f>
        <v>0</v>
      </c>
      <c r="BE96" s="11">
        <f>VLOOKUP('Start up budget'!$B$8,'Annual Reporting'!C112:AD112,17,FALSE)</f>
        <v>0</v>
      </c>
      <c r="BF96" s="11">
        <f>VLOOKUP('Start up budget'!$B$9,'Annual Reporting'!C112:AD112,17,FALSE)</f>
        <v>0</v>
      </c>
      <c r="BG96" s="11">
        <f>VLOOKUP('Start up budget'!$B$10,'Annual Reporting'!C112:AD112,17,FALSE)</f>
        <v>0</v>
      </c>
      <c r="BH96" s="163">
        <f>VLOOKUP('Start up budget'!$B$11,'Annual Reporting'!C112:AD112,17,FALSE)</f>
        <v>0</v>
      </c>
      <c r="BI96" s="162">
        <f>VLOOKUP('Start up budget'!$B$6,'Annual Reporting'!C112:AD112,18,FALSE)</f>
        <v>0</v>
      </c>
      <c r="BJ96" s="11">
        <f>VLOOKUP('Start up budget'!$B$7,'Annual Reporting'!C112:AD112,18,FALSE)</f>
        <v>0</v>
      </c>
      <c r="BK96" s="11">
        <f>VLOOKUP('Start up budget'!$B$8,'Annual Reporting'!C112:AD112,18,FALSE)</f>
        <v>0</v>
      </c>
      <c r="BL96" s="11">
        <f>VLOOKUP('Start up budget'!$B$9,'Annual Reporting'!C112:AD112,18,FALSE)</f>
        <v>0</v>
      </c>
      <c r="BM96" s="11">
        <f>VLOOKUP('Start up budget'!$B$10,'Annual Reporting'!C112:AD112,18,FALSE)</f>
        <v>0</v>
      </c>
      <c r="BN96" s="163">
        <f>VLOOKUP('Start up budget'!$B$11,'Annual Reporting'!C112:AD112,18,FALSE)</f>
        <v>0</v>
      </c>
      <c r="BO96" s="162">
        <f>VLOOKUP('Start up budget'!$B$6,'Annual Reporting'!C112:AD112,21,FALSE)</f>
        <v>0</v>
      </c>
      <c r="BP96" s="11">
        <f>VLOOKUP('Start up budget'!$B$7,'Annual Reporting'!C112:AD112,21,FALSE)</f>
        <v>0</v>
      </c>
      <c r="BQ96" s="11">
        <f>VLOOKUP('Start up budget'!$B$8,'Annual Reporting'!C112:AD112,21,FALSE)</f>
        <v>0</v>
      </c>
      <c r="BR96" s="11">
        <f>VLOOKUP('Start up budget'!$B$9,'Annual Reporting'!C112:AD112,21,FALSE)</f>
        <v>0</v>
      </c>
      <c r="BS96" s="11">
        <f>VLOOKUP('Start up budget'!$B$10,'Annual Reporting'!C112:AD112,21,FALSE)</f>
        <v>0</v>
      </c>
      <c r="BT96" s="163">
        <f>VLOOKUP('Start up budget'!$B$11,'Annual Reporting'!C112:AD112,21,FALSE)</f>
        <v>0</v>
      </c>
      <c r="BU96" s="162">
        <f>VLOOKUP('Start up budget'!$B$6,'Annual Reporting'!C112:AD112,22,FALSE)</f>
        <v>0</v>
      </c>
      <c r="BV96" s="11">
        <f>VLOOKUP('Start up budget'!$B$7,'Annual Reporting'!C112:AD112,22,FALSE)</f>
        <v>0</v>
      </c>
      <c r="BW96" s="11">
        <f>VLOOKUP('Start up budget'!$B$8,'Annual Reporting'!C112:AD112,22,FALSE)</f>
        <v>0</v>
      </c>
      <c r="BX96" s="11">
        <f>VLOOKUP('Start up budget'!$B$9,'Annual Reporting'!C112:AD112,22,FALSE)</f>
        <v>0</v>
      </c>
      <c r="BY96" s="11">
        <f>VLOOKUP('Start up budget'!$B$10,'Annual Reporting'!C112:AD112,22,FALSE)</f>
        <v>0</v>
      </c>
      <c r="BZ96" s="163">
        <f>VLOOKUP('Start up budget'!$B$11,'Annual Reporting'!C112:AD112,22,FALSE)</f>
        <v>0</v>
      </c>
      <c r="CA96" s="11">
        <f>VLOOKUP('Start up budget'!$B$6,'Annual Reporting'!C112:AD112,23,FALSE)</f>
        <v>0</v>
      </c>
      <c r="CB96" s="11">
        <f>VLOOKUP('Start up budget'!$B$7,'Annual Reporting'!C112:AD112,23,FALSE)</f>
        <v>0</v>
      </c>
      <c r="CC96" s="11">
        <f>VLOOKUP('Start up budget'!$B$8,'Annual Reporting'!C112:AD112,23,FALSE)</f>
        <v>0</v>
      </c>
      <c r="CD96" s="11">
        <f>VLOOKUP('Start up budget'!$B$9,'Annual Reporting'!C112:AD112,23,FALSE)</f>
        <v>0</v>
      </c>
      <c r="CE96" s="11">
        <f>VLOOKUP('Start up budget'!$B$10,'Annual Reporting'!C112:AD112,23,FALSE)</f>
        <v>0</v>
      </c>
      <c r="CF96" s="163">
        <f>VLOOKUP('Start up budget'!$B$11,'Annual Reporting'!C112:AD112,23,FALSE)</f>
        <v>0</v>
      </c>
    </row>
    <row r="97" spans="1:84" x14ac:dyDescent="0.35">
      <c r="A97" s="162">
        <f>VLOOKUP('Start up budget'!$B$6,'Annual Reporting'!C113:AD113,2,FALSE)</f>
        <v>0</v>
      </c>
      <c r="B97" s="11">
        <f>VLOOKUP('Start up budget'!$B$7,'Annual Reporting'!C113:AD113,2,FALSE)</f>
        <v>0</v>
      </c>
      <c r="C97" s="11">
        <f>VLOOKUP('Start up budget'!$B$8,'Annual Reporting'!C113:AD113,2,FALSE)</f>
        <v>0</v>
      </c>
      <c r="D97" s="11">
        <f>VLOOKUP('Start up budget'!$B$9,'Annual Reporting'!C113:AD113,2,FALSE)</f>
        <v>0</v>
      </c>
      <c r="E97" s="11">
        <f>VLOOKUP('Start up budget'!$B$10,'Annual Reporting'!C113:AD113,2,FALSE)</f>
        <v>0</v>
      </c>
      <c r="F97" s="163">
        <f>VLOOKUP('Start up budget'!$B$11,'Annual Reporting'!C113:AD113,2,FALSE)</f>
        <v>0</v>
      </c>
      <c r="G97" s="162">
        <f>VLOOKUP('Start up budget'!$B$6,'Annual Reporting'!C113:AD113,3,FALSE)</f>
        <v>0</v>
      </c>
      <c r="H97" s="11">
        <f>VLOOKUP('Start up budget'!$B$7,'Annual Reporting'!C113:AD113,3,FALSE)</f>
        <v>0</v>
      </c>
      <c r="I97" s="11">
        <f>VLOOKUP('Start up budget'!$B$8,'Annual Reporting'!C113:AD113,3,FALSE)</f>
        <v>0</v>
      </c>
      <c r="J97" s="11">
        <f>VLOOKUP('Start up budget'!$B$9,'Annual Reporting'!C113:AD113,3,FALSE)</f>
        <v>0</v>
      </c>
      <c r="K97" s="11">
        <f>VLOOKUP('Start up budget'!$B$10,'Annual Reporting'!C113:AD113,3,FALSE)</f>
        <v>0</v>
      </c>
      <c r="L97" s="163">
        <f>VLOOKUP('Start up budget'!$B$11,'Annual Reporting'!C113:AD113,3,FALSE)</f>
        <v>0</v>
      </c>
      <c r="M97" s="162">
        <f>VLOOKUP('Start up budget'!$B$6,'Annual Reporting'!C113:AD113,6,FALSE)</f>
        <v>0</v>
      </c>
      <c r="N97" s="11">
        <f>VLOOKUP('Start up budget'!$B$7,'Annual Reporting'!C113:AD113,6,FALSE)</f>
        <v>0</v>
      </c>
      <c r="O97" s="11">
        <f>VLOOKUP('Start up budget'!$B$8,'Annual Reporting'!C113:AD113,6,FALSE)</f>
        <v>0</v>
      </c>
      <c r="P97" s="11">
        <f>VLOOKUP('Start up budget'!$B$9,'Annual Reporting'!C113:AD113,6,FALSE)</f>
        <v>0</v>
      </c>
      <c r="Q97" s="11">
        <f>VLOOKUP('Start up budget'!$B$10,'Annual Reporting'!C113:AD113,6,FALSE)</f>
        <v>0</v>
      </c>
      <c r="R97" s="163">
        <f>VLOOKUP('Start up budget'!$B$11,'Annual Reporting'!C113:AD113,6,FALSE)</f>
        <v>0</v>
      </c>
      <c r="S97" s="162">
        <f>VLOOKUP('Start up budget'!$B$6,'Annual Reporting'!C113:AD113,7,FALSE)</f>
        <v>0</v>
      </c>
      <c r="T97" s="11">
        <f>VLOOKUP('Start up budget'!$B$7,'Annual Reporting'!C113:AD113,7,FALSE)</f>
        <v>0</v>
      </c>
      <c r="U97" s="11">
        <f>VLOOKUP('Start up budget'!$B$8,'Annual Reporting'!C113:AD113,7,FALSE)</f>
        <v>0</v>
      </c>
      <c r="V97" s="11">
        <f>VLOOKUP('Start up budget'!$B$9,'Annual Reporting'!C113:AD113,7,FALSE)</f>
        <v>0</v>
      </c>
      <c r="W97" s="11">
        <f>VLOOKUP('Start up budget'!$B$10,'Annual Reporting'!C113:AD113,7,FALSE)</f>
        <v>0</v>
      </c>
      <c r="X97" s="163">
        <f>VLOOKUP('Start up budget'!$B$11,'Annual Reporting'!C113:AD113,7,FALSE)</f>
        <v>0</v>
      </c>
      <c r="Y97" s="162">
        <f>VLOOKUP('Start up budget'!$B$6,'Annual Reporting'!C113:AD113,8,FALSE)</f>
        <v>0</v>
      </c>
      <c r="Z97" s="11">
        <f>VLOOKUP('Start up budget'!$B$7,'Annual Reporting'!C113:AD113,8,FALSE)</f>
        <v>0</v>
      </c>
      <c r="AA97" s="11">
        <f>VLOOKUP('Start up budget'!$B$8,'Annual Reporting'!C113:AD113,8,FALSE)</f>
        <v>0</v>
      </c>
      <c r="AB97" s="11">
        <f>VLOOKUP('Start up budget'!$B$9,'Annual Reporting'!C113:AD113,8,FALSE)</f>
        <v>0</v>
      </c>
      <c r="AC97" s="11">
        <f>VLOOKUP('Start up budget'!$B$10,'Annual Reporting'!C113:AD113,8,FALSE)</f>
        <v>0</v>
      </c>
      <c r="AD97" s="163">
        <f>VLOOKUP('Start up budget'!$B$11,'Annual Reporting'!C113:AD113,8,FALSE)</f>
        <v>0</v>
      </c>
      <c r="AE97" s="162">
        <f>VLOOKUP('Start up budget'!$B$6,'Annual Reporting'!C113:AD113,11,FALSE)</f>
        <v>0</v>
      </c>
      <c r="AF97" s="11">
        <f>VLOOKUP('Start up budget'!$B$7,'Annual Reporting'!C113:AD113,11,FALSE)</f>
        <v>0</v>
      </c>
      <c r="AG97" s="11">
        <f>VLOOKUP('Start up budget'!$B$8,'Annual Reporting'!C113:AD113,11,FALSE)</f>
        <v>0</v>
      </c>
      <c r="AH97" s="11">
        <f>VLOOKUP('Start up budget'!$B$9,'Annual Reporting'!C113:AD113,11,FALSE)</f>
        <v>0</v>
      </c>
      <c r="AI97" s="11">
        <f>VLOOKUP('Start up budget'!$B$10,'Annual Reporting'!C113:AD113,11,FALSE)</f>
        <v>0</v>
      </c>
      <c r="AJ97" s="163">
        <f>VLOOKUP('Start up budget'!$B$11,'Annual Reporting'!C113:AD113,11,FALSE)</f>
        <v>0</v>
      </c>
      <c r="AK97" s="162">
        <f>VLOOKUP('Start up budget'!$B$6,'Annual Reporting'!C113:AD113,12,FALSE)</f>
        <v>0</v>
      </c>
      <c r="AL97" s="11">
        <f>VLOOKUP('Start up budget'!$B$7,'Annual Reporting'!C113:AD113,12,FALSE)</f>
        <v>0</v>
      </c>
      <c r="AM97" s="11">
        <f>VLOOKUP('Start up budget'!$B$8,'Annual Reporting'!C113:AD113,12,FALSE)</f>
        <v>0</v>
      </c>
      <c r="AN97" s="11">
        <f>VLOOKUP('Start up budget'!$B$9,'Annual Reporting'!C113:AD113,12,FALSE)</f>
        <v>0</v>
      </c>
      <c r="AO97" s="11">
        <f>VLOOKUP('Start up budget'!$B$10,'Annual Reporting'!C113:AD113,12,FALSE)</f>
        <v>0</v>
      </c>
      <c r="AP97" s="163">
        <f>VLOOKUP('Start up budget'!$B$11,'Annual Reporting'!C113:AD113,12,FALSE)</f>
        <v>0</v>
      </c>
      <c r="AQ97" s="162">
        <f>VLOOKUP('Start up budget'!$B$6,'Annual Reporting'!C113:AD113,13,FALSE)</f>
        <v>0</v>
      </c>
      <c r="AR97" s="11">
        <f>VLOOKUP('Start up budget'!$B$7,'Annual Reporting'!C113:AD113,13,FALSE)</f>
        <v>0</v>
      </c>
      <c r="AS97" s="11">
        <f>VLOOKUP('Start up budget'!$B$8,'Annual Reporting'!C113:AD113,13,FALSE)</f>
        <v>0</v>
      </c>
      <c r="AT97" s="11">
        <f>VLOOKUP('Start up budget'!$B$9,'Annual Reporting'!C113:AD113,13,FALSE)</f>
        <v>0</v>
      </c>
      <c r="AU97" s="11">
        <f>VLOOKUP('Start up budget'!$B$10,'Annual Reporting'!C113:AD113,13,FALSE)</f>
        <v>0</v>
      </c>
      <c r="AV97" s="163">
        <f>VLOOKUP('Start up budget'!$B$11,'Annual Reporting'!C113:AD113,13,FALSE)</f>
        <v>0</v>
      </c>
      <c r="AW97" s="162">
        <f>VLOOKUP('Start up budget'!$B$6,'Annual Reporting'!C113:AD113,16,FALSE)</f>
        <v>0</v>
      </c>
      <c r="AX97" s="11">
        <f>VLOOKUP('Start up budget'!$B$7,'Annual Reporting'!C113:AD113,16,FALSE)</f>
        <v>0</v>
      </c>
      <c r="AY97" s="11">
        <f>VLOOKUP('Start up budget'!$B$8,'Annual Reporting'!C113:AD113,16,FALSE)</f>
        <v>0</v>
      </c>
      <c r="AZ97" s="11">
        <f>VLOOKUP('Start up budget'!$B$9,'Annual Reporting'!C113:AD113,16,FALSE)</f>
        <v>0</v>
      </c>
      <c r="BA97" s="11">
        <f>VLOOKUP('Start up budget'!$B$10,'Annual Reporting'!C113:AD113,16,FALSE)</f>
        <v>0</v>
      </c>
      <c r="BB97" s="163">
        <f>VLOOKUP('Start up budget'!$B$11,'Annual Reporting'!C113:AD113,16,FALSE)</f>
        <v>0</v>
      </c>
      <c r="BC97" s="162">
        <f>VLOOKUP('Start up budget'!$B$6,'Annual Reporting'!C113:AD113,17,FALSE)</f>
        <v>0</v>
      </c>
      <c r="BD97" s="11">
        <f>VLOOKUP('Start up budget'!$B$7,'Annual Reporting'!C113:AD113,17,FALSE)</f>
        <v>0</v>
      </c>
      <c r="BE97" s="11">
        <f>VLOOKUP('Start up budget'!$B$8,'Annual Reporting'!C113:AD113,17,FALSE)</f>
        <v>0</v>
      </c>
      <c r="BF97" s="11">
        <f>VLOOKUP('Start up budget'!$B$9,'Annual Reporting'!C113:AD113,17,FALSE)</f>
        <v>0</v>
      </c>
      <c r="BG97" s="11">
        <f>VLOOKUP('Start up budget'!$B$10,'Annual Reporting'!C113:AD113,17,FALSE)</f>
        <v>0</v>
      </c>
      <c r="BH97" s="163">
        <f>VLOOKUP('Start up budget'!$B$11,'Annual Reporting'!C113:AD113,17,FALSE)</f>
        <v>0</v>
      </c>
      <c r="BI97" s="162">
        <f>VLOOKUP('Start up budget'!$B$6,'Annual Reporting'!C113:AD113,18,FALSE)</f>
        <v>0</v>
      </c>
      <c r="BJ97" s="11">
        <f>VLOOKUP('Start up budget'!$B$7,'Annual Reporting'!C113:AD113,18,FALSE)</f>
        <v>0</v>
      </c>
      <c r="BK97" s="11">
        <f>VLOOKUP('Start up budget'!$B$8,'Annual Reporting'!C113:AD113,18,FALSE)</f>
        <v>0</v>
      </c>
      <c r="BL97" s="11">
        <f>VLOOKUP('Start up budget'!$B$9,'Annual Reporting'!C113:AD113,18,FALSE)</f>
        <v>0</v>
      </c>
      <c r="BM97" s="11">
        <f>VLOOKUP('Start up budget'!$B$10,'Annual Reporting'!C113:AD113,18,FALSE)</f>
        <v>0</v>
      </c>
      <c r="BN97" s="163">
        <f>VLOOKUP('Start up budget'!$B$11,'Annual Reporting'!C113:AD113,18,FALSE)</f>
        <v>0</v>
      </c>
      <c r="BO97" s="162">
        <f>VLOOKUP('Start up budget'!$B$6,'Annual Reporting'!C113:AD113,21,FALSE)</f>
        <v>0</v>
      </c>
      <c r="BP97" s="11">
        <f>VLOOKUP('Start up budget'!$B$7,'Annual Reporting'!C113:AD113,21,FALSE)</f>
        <v>0</v>
      </c>
      <c r="BQ97" s="11">
        <f>VLOOKUP('Start up budget'!$B$8,'Annual Reporting'!C113:AD113,21,FALSE)</f>
        <v>0</v>
      </c>
      <c r="BR97" s="11">
        <f>VLOOKUP('Start up budget'!$B$9,'Annual Reporting'!C113:AD113,21,FALSE)</f>
        <v>0</v>
      </c>
      <c r="BS97" s="11">
        <f>VLOOKUP('Start up budget'!$B$10,'Annual Reporting'!C113:AD113,21,FALSE)</f>
        <v>0</v>
      </c>
      <c r="BT97" s="163">
        <f>VLOOKUP('Start up budget'!$B$11,'Annual Reporting'!C113:AD113,21,FALSE)</f>
        <v>0</v>
      </c>
      <c r="BU97" s="162">
        <f>VLOOKUP('Start up budget'!$B$6,'Annual Reporting'!C113:AD113,22,FALSE)</f>
        <v>0</v>
      </c>
      <c r="BV97" s="11">
        <f>VLOOKUP('Start up budget'!$B$7,'Annual Reporting'!C113:AD113,22,FALSE)</f>
        <v>0</v>
      </c>
      <c r="BW97" s="11">
        <f>VLOOKUP('Start up budget'!$B$8,'Annual Reporting'!C113:AD113,22,FALSE)</f>
        <v>0</v>
      </c>
      <c r="BX97" s="11">
        <f>VLOOKUP('Start up budget'!$B$9,'Annual Reporting'!C113:AD113,22,FALSE)</f>
        <v>0</v>
      </c>
      <c r="BY97" s="11">
        <f>VLOOKUP('Start up budget'!$B$10,'Annual Reporting'!C113:AD113,22,FALSE)</f>
        <v>0</v>
      </c>
      <c r="BZ97" s="163">
        <f>VLOOKUP('Start up budget'!$B$11,'Annual Reporting'!C113:AD113,22,FALSE)</f>
        <v>0</v>
      </c>
      <c r="CA97" s="11">
        <f>VLOOKUP('Start up budget'!$B$6,'Annual Reporting'!C113:AD113,23,FALSE)</f>
        <v>0</v>
      </c>
      <c r="CB97" s="11">
        <f>VLOOKUP('Start up budget'!$B$7,'Annual Reporting'!C113:AD113,23,FALSE)</f>
        <v>0</v>
      </c>
      <c r="CC97" s="11">
        <f>VLOOKUP('Start up budget'!$B$8,'Annual Reporting'!C113:AD113,23,FALSE)</f>
        <v>0</v>
      </c>
      <c r="CD97" s="11">
        <f>VLOOKUP('Start up budget'!$B$9,'Annual Reporting'!C113:AD113,23,FALSE)</f>
        <v>0</v>
      </c>
      <c r="CE97" s="11">
        <f>VLOOKUP('Start up budget'!$B$10,'Annual Reporting'!C113:AD113,23,FALSE)</f>
        <v>0</v>
      </c>
      <c r="CF97" s="163">
        <f>VLOOKUP('Start up budget'!$B$11,'Annual Reporting'!C113:AD113,23,FALSE)</f>
        <v>0</v>
      </c>
    </row>
    <row r="98" spans="1:84" x14ac:dyDescent="0.35">
      <c r="A98" s="162">
        <f>VLOOKUP('Start up budget'!$B$6,'Annual Reporting'!C114:AD114,2,FALSE)</f>
        <v>0</v>
      </c>
      <c r="B98" s="11">
        <f>VLOOKUP('Start up budget'!$B$7,'Annual Reporting'!C114:AD114,2,FALSE)</f>
        <v>0</v>
      </c>
      <c r="C98" s="11">
        <f>VLOOKUP('Start up budget'!$B$8,'Annual Reporting'!C114:AD114,2,FALSE)</f>
        <v>0</v>
      </c>
      <c r="D98" s="11">
        <f>VLOOKUP('Start up budget'!$B$9,'Annual Reporting'!C114:AD114,2,FALSE)</f>
        <v>0</v>
      </c>
      <c r="E98" s="11">
        <f>VLOOKUP('Start up budget'!$B$10,'Annual Reporting'!C114:AD114,2,FALSE)</f>
        <v>0</v>
      </c>
      <c r="F98" s="163">
        <f>VLOOKUP('Start up budget'!$B$11,'Annual Reporting'!C114:AD114,2,FALSE)</f>
        <v>0</v>
      </c>
      <c r="G98" s="162">
        <f>VLOOKUP('Start up budget'!$B$6,'Annual Reporting'!C114:AD114,3,FALSE)</f>
        <v>0</v>
      </c>
      <c r="H98" s="11">
        <f>VLOOKUP('Start up budget'!$B$7,'Annual Reporting'!C114:AD114,3,FALSE)</f>
        <v>0</v>
      </c>
      <c r="I98" s="11">
        <f>VLOOKUP('Start up budget'!$B$8,'Annual Reporting'!C114:AD114,3,FALSE)</f>
        <v>0</v>
      </c>
      <c r="J98" s="11">
        <f>VLOOKUP('Start up budget'!$B$9,'Annual Reporting'!C114:AD114,3,FALSE)</f>
        <v>0</v>
      </c>
      <c r="K98" s="11">
        <f>VLOOKUP('Start up budget'!$B$10,'Annual Reporting'!C114:AD114,3,FALSE)</f>
        <v>0</v>
      </c>
      <c r="L98" s="163">
        <f>VLOOKUP('Start up budget'!$B$11,'Annual Reporting'!C114:AD114,3,FALSE)</f>
        <v>0</v>
      </c>
      <c r="M98" s="162">
        <f>VLOOKUP('Start up budget'!$B$6,'Annual Reporting'!C114:AD114,6,FALSE)</f>
        <v>0</v>
      </c>
      <c r="N98" s="11">
        <f>VLOOKUP('Start up budget'!$B$7,'Annual Reporting'!C114:AD114,6,FALSE)</f>
        <v>0</v>
      </c>
      <c r="O98" s="11">
        <f>VLOOKUP('Start up budget'!$B$8,'Annual Reporting'!C114:AD114,6,FALSE)</f>
        <v>0</v>
      </c>
      <c r="P98" s="11">
        <f>VLOOKUP('Start up budget'!$B$9,'Annual Reporting'!C114:AD114,6,FALSE)</f>
        <v>0</v>
      </c>
      <c r="Q98" s="11">
        <f>VLOOKUP('Start up budget'!$B$10,'Annual Reporting'!C114:AD114,6,FALSE)</f>
        <v>0</v>
      </c>
      <c r="R98" s="163">
        <f>VLOOKUP('Start up budget'!$B$11,'Annual Reporting'!C114:AD114,6,FALSE)</f>
        <v>0</v>
      </c>
      <c r="S98" s="162">
        <f>VLOOKUP('Start up budget'!$B$6,'Annual Reporting'!C114:AD114,7,FALSE)</f>
        <v>0</v>
      </c>
      <c r="T98" s="11">
        <f>VLOOKUP('Start up budget'!$B$7,'Annual Reporting'!C114:AD114,7,FALSE)</f>
        <v>0</v>
      </c>
      <c r="U98" s="11">
        <f>VLOOKUP('Start up budget'!$B$8,'Annual Reporting'!C114:AD114,7,FALSE)</f>
        <v>0</v>
      </c>
      <c r="V98" s="11">
        <f>VLOOKUP('Start up budget'!$B$9,'Annual Reporting'!C114:AD114,7,FALSE)</f>
        <v>0</v>
      </c>
      <c r="W98" s="11">
        <f>VLOOKUP('Start up budget'!$B$10,'Annual Reporting'!C114:AD114,7,FALSE)</f>
        <v>0</v>
      </c>
      <c r="X98" s="163">
        <f>VLOOKUP('Start up budget'!$B$11,'Annual Reporting'!C114:AD114,7,FALSE)</f>
        <v>0</v>
      </c>
      <c r="Y98" s="162">
        <f>VLOOKUP('Start up budget'!$B$6,'Annual Reporting'!C114:AD114,8,FALSE)</f>
        <v>0</v>
      </c>
      <c r="Z98" s="11">
        <f>VLOOKUP('Start up budget'!$B$7,'Annual Reporting'!C114:AD114,8,FALSE)</f>
        <v>0</v>
      </c>
      <c r="AA98" s="11">
        <f>VLOOKUP('Start up budget'!$B$8,'Annual Reporting'!C114:AD114,8,FALSE)</f>
        <v>0</v>
      </c>
      <c r="AB98" s="11">
        <f>VLOOKUP('Start up budget'!$B$9,'Annual Reporting'!C114:AD114,8,FALSE)</f>
        <v>0</v>
      </c>
      <c r="AC98" s="11">
        <f>VLOOKUP('Start up budget'!$B$10,'Annual Reporting'!C114:AD114,8,FALSE)</f>
        <v>0</v>
      </c>
      <c r="AD98" s="163">
        <f>VLOOKUP('Start up budget'!$B$11,'Annual Reporting'!C114:AD114,8,FALSE)</f>
        <v>0</v>
      </c>
      <c r="AE98" s="162">
        <f>VLOOKUP('Start up budget'!$B$6,'Annual Reporting'!C114:AD114,11,FALSE)</f>
        <v>0</v>
      </c>
      <c r="AF98" s="11">
        <f>VLOOKUP('Start up budget'!$B$7,'Annual Reporting'!C114:AD114,11,FALSE)</f>
        <v>0</v>
      </c>
      <c r="AG98" s="11">
        <f>VLOOKUP('Start up budget'!$B$8,'Annual Reporting'!C114:AD114,11,FALSE)</f>
        <v>0</v>
      </c>
      <c r="AH98" s="11">
        <f>VLOOKUP('Start up budget'!$B$9,'Annual Reporting'!C114:AD114,11,FALSE)</f>
        <v>0</v>
      </c>
      <c r="AI98" s="11">
        <f>VLOOKUP('Start up budget'!$B$10,'Annual Reporting'!C114:AD114,11,FALSE)</f>
        <v>0</v>
      </c>
      <c r="AJ98" s="163">
        <f>VLOOKUP('Start up budget'!$B$11,'Annual Reporting'!C114:AD114,11,FALSE)</f>
        <v>0</v>
      </c>
      <c r="AK98" s="162">
        <f>VLOOKUP('Start up budget'!$B$6,'Annual Reporting'!C114:AD114,12,FALSE)</f>
        <v>0</v>
      </c>
      <c r="AL98" s="11">
        <f>VLOOKUP('Start up budget'!$B$7,'Annual Reporting'!C114:AD114,12,FALSE)</f>
        <v>0</v>
      </c>
      <c r="AM98" s="11">
        <f>VLOOKUP('Start up budget'!$B$8,'Annual Reporting'!C114:AD114,12,FALSE)</f>
        <v>0</v>
      </c>
      <c r="AN98" s="11">
        <f>VLOOKUP('Start up budget'!$B$9,'Annual Reporting'!C114:AD114,12,FALSE)</f>
        <v>0</v>
      </c>
      <c r="AO98" s="11">
        <f>VLOOKUP('Start up budget'!$B$10,'Annual Reporting'!C114:AD114,12,FALSE)</f>
        <v>0</v>
      </c>
      <c r="AP98" s="163">
        <f>VLOOKUP('Start up budget'!$B$11,'Annual Reporting'!C114:AD114,12,FALSE)</f>
        <v>0</v>
      </c>
      <c r="AQ98" s="162">
        <f>VLOOKUP('Start up budget'!$B$6,'Annual Reporting'!C114:AD114,13,FALSE)</f>
        <v>0</v>
      </c>
      <c r="AR98" s="11">
        <f>VLOOKUP('Start up budget'!$B$7,'Annual Reporting'!C114:AD114,13,FALSE)</f>
        <v>0</v>
      </c>
      <c r="AS98" s="11">
        <f>VLOOKUP('Start up budget'!$B$8,'Annual Reporting'!C114:AD114,13,FALSE)</f>
        <v>0</v>
      </c>
      <c r="AT98" s="11">
        <f>VLOOKUP('Start up budget'!$B$9,'Annual Reporting'!C114:AD114,13,FALSE)</f>
        <v>0</v>
      </c>
      <c r="AU98" s="11">
        <f>VLOOKUP('Start up budget'!$B$10,'Annual Reporting'!C114:AD114,13,FALSE)</f>
        <v>0</v>
      </c>
      <c r="AV98" s="163">
        <f>VLOOKUP('Start up budget'!$B$11,'Annual Reporting'!C114:AD114,13,FALSE)</f>
        <v>0</v>
      </c>
      <c r="AW98" s="162">
        <f>VLOOKUP('Start up budget'!$B$6,'Annual Reporting'!C114:AD114,16,FALSE)</f>
        <v>0</v>
      </c>
      <c r="AX98" s="11">
        <f>VLOOKUP('Start up budget'!$B$7,'Annual Reporting'!C114:AD114,16,FALSE)</f>
        <v>0</v>
      </c>
      <c r="AY98" s="11">
        <f>VLOOKUP('Start up budget'!$B$8,'Annual Reporting'!C114:AD114,16,FALSE)</f>
        <v>0</v>
      </c>
      <c r="AZ98" s="11">
        <f>VLOOKUP('Start up budget'!$B$9,'Annual Reporting'!C114:AD114,16,FALSE)</f>
        <v>0</v>
      </c>
      <c r="BA98" s="11">
        <f>VLOOKUP('Start up budget'!$B$10,'Annual Reporting'!C114:AD114,16,FALSE)</f>
        <v>0</v>
      </c>
      <c r="BB98" s="163">
        <f>VLOOKUP('Start up budget'!$B$11,'Annual Reporting'!C114:AD114,16,FALSE)</f>
        <v>0</v>
      </c>
      <c r="BC98" s="162">
        <f>VLOOKUP('Start up budget'!$B$6,'Annual Reporting'!C114:AD114,17,FALSE)</f>
        <v>0</v>
      </c>
      <c r="BD98" s="11">
        <f>VLOOKUP('Start up budget'!$B$7,'Annual Reporting'!C114:AD114,17,FALSE)</f>
        <v>0</v>
      </c>
      <c r="BE98" s="11">
        <f>VLOOKUP('Start up budget'!$B$8,'Annual Reporting'!C114:AD114,17,FALSE)</f>
        <v>0</v>
      </c>
      <c r="BF98" s="11">
        <f>VLOOKUP('Start up budget'!$B$9,'Annual Reporting'!C114:AD114,17,FALSE)</f>
        <v>0</v>
      </c>
      <c r="BG98" s="11">
        <f>VLOOKUP('Start up budget'!$B$10,'Annual Reporting'!C114:AD114,17,FALSE)</f>
        <v>0</v>
      </c>
      <c r="BH98" s="163">
        <f>VLOOKUP('Start up budget'!$B$11,'Annual Reporting'!C114:AD114,17,FALSE)</f>
        <v>0</v>
      </c>
      <c r="BI98" s="162">
        <f>VLOOKUP('Start up budget'!$B$6,'Annual Reporting'!C114:AD114,18,FALSE)</f>
        <v>0</v>
      </c>
      <c r="BJ98" s="11">
        <f>VLOOKUP('Start up budget'!$B$7,'Annual Reporting'!C114:AD114,18,FALSE)</f>
        <v>0</v>
      </c>
      <c r="BK98" s="11">
        <f>VLOOKUP('Start up budget'!$B$8,'Annual Reporting'!C114:AD114,18,FALSE)</f>
        <v>0</v>
      </c>
      <c r="BL98" s="11">
        <f>VLOOKUP('Start up budget'!$B$9,'Annual Reporting'!C114:AD114,18,FALSE)</f>
        <v>0</v>
      </c>
      <c r="BM98" s="11">
        <f>VLOOKUP('Start up budget'!$B$10,'Annual Reporting'!C114:AD114,18,FALSE)</f>
        <v>0</v>
      </c>
      <c r="BN98" s="163">
        <f>VLOOKUP('Start up budget'!$B$11,'Annual Reporting'!C114:AD114,18,FALSE)</f>
        <v>0</v>
      </c>
      <c r="BO98" s="162">
        <f>VLOOKUP('Start up budget'!$B$6,'Annual Reporting'!C114:AD114,21,FALSE)</f>
        <v>0</v>
      </c>
      <c r="BP98" s="11">
        <f>VLOOKUP('Start up budget'!$B$7,'Annual Reporting'!C114:AD114,21,FALSE)</f>
        <v>0</v>
      </c>
      <c r="BQ98" s="11">
        <f>VLOOKUP('Start up budget'!$B$8,'Annual Reporting'!C114:AD114,21,FALSE)</f>
        <v>0</v>
      </c>
      <c r="BR98" s="11">
        <f>VLOOKUP('Start up budget'!$B$9,'Annual Reporting'!C114:AD114,21,FALSE)</f>
        <v>0</v>
      </c>
      <c r="BS98" s="11">
        <f>VLOOKUP('Start up budget'!$B$10,'Annual Reporting'!C114:AD114,21,FALSE)</f>
        <v>0</v>
      </c>
      <c r="BT98" s="163">
        <f>VLOOKUP('Start up budget'!$B$11,'Annual Reporting'!C114:AD114,21,FALSE)</f>
        <v>0</v>
      </c>
      <c r="BU98" s="162">
        <f>VLOOKUP('Start up budget'!$B$6,'Annual Reporting'!C114:AD114,22,FALSE)</f>
        <v>0</v>
      </c>
      <c r="BV98" s="11">
        <f>VLOOKUP('Start up budget'!$B$7,'Annual Reporting'!C114:AD114,22,FALSE)</f>
        <v>0</v>
      </c>
      <c r="BW98" s="11">
        <f>VLOOKUP('Start up budget'!$B$8,'Annual Reporting'!C114:AD114,22,FALSE)</f>
        <v>0</v>
      </c>
      <c r="BX98" s="11">
        <f>VLOOKUP('Start up budget'!$B$9,'Annual Reporting'!C114:AD114,22,FALSE)</f>
        <v>0</v>
      </c>
      <c r="BY98" s="11">
        <f>VLOOKUP('Start up budget'!$B$10,'Annual Reporting'!C114:AD114,22,FALSE)</f>
        <v>0</v>
      </c>
      <c r="BZ98" s="163">
        <f>VLOOKUP('Start up budget'!$B$11,'Annual Reporting'!C114:AD114,22,FALSE)</f>
        <v>0</v>
      </c>
      <c r="CA98" s="11">
        <f>VLOOKUP('Start up budget'!$B$6,'Annual Reporting'!C114:AD114,23,FALSE)</f>
        <v>0</v>
      </c>
      <c r="CB98" s="11">
        <f>VLOOKUP('Start up budget'!$B$7,'Annual Reporting'!C114:AD114,23,FALSE)</f>
        <v>0</v>
      </c>
      <c r="CC98" s="11">
        <f>VLOOKUP('Start up budget'!$B$8,'Annual Reporting'!C114:AD114,23,FALSE)</f>
        <v>0</v>
      </c>
      <c r="CD98" s="11">
        <f>VLOOKUP('Start up budget'!$B$9,'Annual Reporting'!C114:AD114,23,FALSE)</f>
        <v>0</v>
      </c>
      <c r="CE98" s="11">
        <f>VLOOKUP('Start up budget'!$B$10,'Annual Reporting'!C114:AD114,23,FALSE)</f>
        <v>0</v>
      </c>
      <c r="CF98" s="163">
        <f>VLOOKUP('Start up budget'!$B$11,'Annual Reporting'!C114:AD114,23,FALSE)</f>
        <v>0</v>
      </c>
    </row>
    <row r="99" spans="1:84" ht="15" thickBot="1" x14ac:dyDescent="0.4">
      <c r="A99" s="164">
        <f t="shared" ref="A99:AF99" si="0">SUMIF(A4:A98,"&gt;0",A4:A98)</f>
        <v>0</v>
      </c>
      <c r="B99" s="165">
        <f t="shared" si="0"/>
        <v>0</v>
      </c>
      <c r="C99" s="165">
        <f t="shared" si="0"/>
        <v>0</v>
      </c>
      <c r="D99" s="165">
        <f t="shared" si="0"/>
        <v>0</v>
      </c>
      <c r="E99" s="165">
        <f t="shared" si="0"/>
        <v>0</v>
      </c>
      <c r="F99" s="166">
        <f t="shared" si="0"/>
        <v>0</v>
      </c>
      <c r="G99" s="164">
        <f t="shared" si="0"/>
        <v>0</v>
      </c>
      <c r="H99" s="165">
        <f t="shared" si="0"/>
        <v>0</v>
      </c>
      <c r="I99" s="165">
        <f t="shared" si="0"/>
        <v>0</v>
      </c>
      <c r="J99" s="165">
        <f t="shared" si="0"/>
        <v>0</v>
      </c>
      <c r="K99" s="165">
        <f t="shared" si="0"/>
        <v>0</v>
      </c>
      <c r="L99" s="166">
        <f t="shared" si="0"/>
        <v>0</v>
      </c>
      <c r="M99" s="164">
        <f t="shared" si="0"/>
        <v>0</v>
      </c>
      <c r="N99" s="165">
        <f t="shared" si="0"/>
        <v>0</v>
      </c>
      <c r="O99" s="165">
        <f t="shared" si="0"/>
        <v>0</v>
      </c>
      <c r="P99" s="165">
        <f t="shared" si="0"/>
        <v>0</v>
      </c>
      <c r="Q99" s="165">
        <f t="shared" si="0"/>
        <v>0</v>
      </c>
      <c r="R99" s="166">
        <f t="shared" si="0"/>
        <v>0</v>
      </c>
      <c r="S99" s="164">
        <f t="shared" si="0"/>
        <v>0</v>
      </c>
      <c r="T99" s="165">
        <f t="shared" si="0"/>
        <v>0</v>
      </c>
      <c r="U99" s="165">
        <f t="shared" si="0"/>
        <v>0</v>
      </c>
      <c r="V99" s="165">
        <f t="shared" si="0"/>
        <v>0</v>
      </c>
      <c r="W99" s="165">
        <f t="shared" si="0"/>
        <v>0</v>
      </c>
      <c r="X99" s="166">
        <f t="shared" si="0"/>
        <v>0</v>
      </c>
      <c r="Y99" s="164">
        <f t="shared" si="0"/>
        <v>0</v>
      </c>
      <c r="Z99" s="165">
        <f t="shared" si="0"/>
        <v>0</v>
      </c>
      <c r="AA99" s="165">
        <f t="shared" si="0"/>
        <v>0</v>
      </c>
      <c r="AB99" s="165">
        <f t="shared" si="0"/>
        <v>0</v>
      </c>
      <c r="AC99" s="165">
        <f t="shared" si="0"/>
        <v>0</v>
      </c>
      <c r="AD99" s="166">
        <f t="shared" si="0"/>
        <v>0</v>
      </c>
      <c r="AE99" s="164">
        <f t="shared" si="0"/>
        <v>0</v>
      </c>
      <c r="AF99" s="165">
        <f t="shared" si="0"/>
        <v>0</v>
      </c>
      <c r="AG99" s="165">
        <f t="shared" ref="AG99:BL99" si="1">SUMIF(AG4:AG98,"&gt;0",AG4:AG98)</f>
        <v>0</v>
      </c>
      <c r="AH99" s="165">
        <f t="shared" si="1"/>
        <v>0</v>
      </c>
      <c r="AI99" s="165">
        <f t="shared" si="1"/>
        <v>0</v>
      </c>
      <c r="AJ99" s="166">
        <f t="shared" si="1"/>
        <v>0</v>
      </c>
      <c r="AK99" s="164">
        <f t="shared" si="1"/>
        <v>0</v>
      </c>
      <c r="AL99" s="165">
        <f t="shared" si="1"/>
        <v>0</v>
      </c>
      <c r="AM99" s="165">
        <f t="shared" si="1"/>
        <v>0</v>
      </c>
      <c r="AN99" s="165">
        <f t="shared" si="1"/>
        <v>0</v>
      </c>
      <c r="AO99" s="165">
        <f t="shared" si="1"/>
        <v>0</v>
      </c>
      <c r="AP99" s="166">
        <f t="shared" si="1"/>
        <v>0</v>
      </c>
      <c r="AQ99" s="164">
        <f t="shared" si="1"/>
        <v>0</v>
      </c>
      <c r="AR99" s="165">
        <f t="shared" si="1"/>
        <v>0</v>
      </c>
      <c r="AS99" s="165">
        <f t="shared" si="1"/>
        <v>0</v>
      </c>
      <c r="AT99" s="165">
        <f t="shared" si="1"/>
        <v>0</v>
      </c>
      <c r="AU99" s="165">
        <f t="shared" si="1"/>
        <v>0</v>
      </c>
      <c r="AV99" s="166">
        <f t="shared" si="1"/>
        <v>0</v>
      </c>
      <c r="AW99" s="164">
        <f t="shared" si="1"/>
        <v>0</v>
      </c>
      <c r="AX99" s="165">
        <f t="shared" si="1"/>
        <v>0</v>
      </c>
      <c r="AY99" s="165">
        <f t="shared" si="1"/>
        <v>0</v>
      </c>
      <c r="AZ99" s="165">
        <f t="shared" si="1"/>
        <v>0</v>
      </c>
      <c r="BA99" s="165">
        <f t="shared" si="1"/>
        <v>0</v>
      </c>
      <c r="BB99" s="166">
        <f t="shared" si="1"/>
        <v>0</v>
      </c>
      <c r="BC99" s="164">
        <f t="shared" si="1"/>
        <v>0</v>
      </c>
      <c r="BD99" s="165">
        <f t="shared" si="1"/>
        <v>0</v>
      </c>
      <c r="BE99" s="165">
        <f t="shared" si="1"/>
        <v>0</v>
      </c>
      <c r="BF99" s="165">
        <f t="shared" si="1"/>
        <v>0</v>
      </c>
      <c r="BG99" s="165">
        <f t="shared" si="1"/>
        <v>0</v>
      </c>
      <c r="BH99" s="166">
        <f t="shared" si="1"/>
        <v>0</v>
      </c>
      <c r="BI99" s="164">
        <f t="shared" si="1"/>
        <v>0</v>
      </c>
      <c r="BJ99" s="165">
        <f t="shared" si="1"/>
        <v>0</v>
      </c>
      <c r="BK99" s="165">
        <f t="shared" si="1"/>
        <v>0</v>
      </c>
      <c r="BL99" s="165">
        <f t="shared" si="1"/>
        <v>0</v>
      </c>
      <c r="BM99" s="165">
        <f t="shared" ref="BM99:CR99" si="2">SUMIF(BM4:BM98,"&gt;0",BM4:BM98)</f>
        <v>0</v>
      </c>
      <c r="BN99" s="166">
        <f t="shared" si="2"/>
        <v>0</v>
      </c>
      <c r="BO99" s="164">
        <f t="shared" si="2"/>
        <v>0</v>
      </c>
      <c r="BP99" s="165">
        <f t="shared" si="2"/>
        <v>0</v>
      </c>
      <c r="BQ99" s="165">
        <f t="shared" si="2"/>
        <v>0</v>
      </c>
      <c r="BR99" s="165">
        <f t="shared" si="2"/>
        <v>0</v>
      </c>
      <c r="BS99" s="165">
        <f t="shared" si="2"/>
        <v>0</v>
      </c>
      <c r="BT99" s="166">
        <f t="shared" si="2"/>
        <v>0</v>
      </c>
      <c r="BU99" s="164">
        <f t="shared" si="2"/>
        <v>0</v>
      </c>
      <c r="BV99" s="165">
        <f t="shared" si="2"/>
        <v>0</v>
      </c>
      <c r="BW99" s="165">
        <f t="shared" si="2"/>
        <v>0</v>
      </c>
      <c r="BX99" s="165">
        <f t="shared" si="2"/>
        <v>0</v>
      </c>
      <c r="BY99" s="165">
        <f t="shared" si="2"/>
        <v>0</v>
      </c>
      <c r="BZ99" s="166">
        <f t="shared" si="2"/>
        <v>0</v>
      </c>
      <c r="CA99" s="165">
        <f t="shared" si="2"/>
        <v>0</v>
      </c>
      <c r="CB99" s="165">
        <f t="shared" si="2"/>
        <v>0</v>
      </c>
      <c r="CC99" s="165">
        <f t="shared" si="2"/>
        <v>0</v>
      </c>
      <c r="CD99" s="165">
        <f t="shared" si="2"/>
        <v>0</v>
      </c>
      <c r="CE99" s="165">
        <f t="shared" si="2"/>
        <v>0</v>
      </c>
      <c r="CF99" s="166">
        <f t="shared" si="2"/>
        <v>0</v>
      </c>
    </row>
  </sheetData>
  <autoFilter ref="A3:F3" xr:uid="{00000000-0009-0000-0000-000005000000}"/>
  <mergeCells count="19">
    <mergeCell ref="AW1:BN1"/>
    <mergeCell ref="AW2:BB2"/>
    <mergeCell ref="BC2:BH2"/>
    <mergeCell ref="BI2:BN2"/>
    <mergeCell ref="BO1:CF1"/>
    <mergeCell ref="BO2:BT2"/>
    <mergeCell ref="BU2:BZ2"/>
    <mergeCell ref="CA2:CF2"/>
    <mergeCell ref="Y2:AD2"/>
    <mergeCell ref="M1:AD1"/>
    <mergeCell ref="AE1:AV1"/>
    <mergeCell ref="AE2:AJ2"/>
    <mergeCell ref="AK2:AP2"/>
    <mergeCell ref="AQ2:AV2"/>
    <mergeCell ref="A2:F2"/>
    <mergeCell ref="A1:L1"/>
    <mergeCell ref="G2:L2"/>
    <mergeCell ref="M2:R2"/>
    <mergeCell ref="S2:X2"/>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B11"/>
  <sheetViews>
    <sheetView workbookViewId="0">
      <selection activeCell="F21" sqref="F21"/>
    </sheetView>
  </sheetViews>
  <sheetFormatPr defaultRowHeight="14.5" x14ac:dyDescent="0.35"/>
  <sheetData>
    <row r="1" spans="2:2" x14ac:dyDescent="0.35">
      <c r="B1" s="1" t="s">
        <v>15</v>
      </c>
    </row>
    <row r="2" spans="2:2" x14ac:dyDescent="0.35">
      <c r="B2" t="s">
        <v>16</v>
      </c>
    </row>
    <row r="3" spans="2:2" x14ac:dyDescent="0.35">
      <c r="B3" t="s">
        <v>18</v>
      </c>
    </row>
    <row r="4" spans="2:2" x14ac:dyDescent="0.35">
      <c r="B4" t="s">
        <v>19</v>
      </c>
    </row>
    <row r="5" spans="2:2" x14ac:dyDescent="0.35">
      <c r="B5" t="s">
        <v>17</v>
      </c>
    </row>
    <row r="6" spans="2:2" x14ac:dyDescent="0.35">
      <c r="B6" t="s">
        <v>20</v>
      </c>
    </row>
    <row r="7" spans="2:2" x14ac:dyDescent="0.35">
      <c r="B7" t="s">
        <v>21</v>
      </c>
    </row>
    <row r="9" spans="2:2" x14ac:dyDescent="0.35">
      <c r="B9" s="1" t="s">
        <v>14</v>
      </c>
    </row>
    <row r="10" spans="2:2" x14ac:dyDescent="0.35">
      <c r="B10" t="s">
        <v>22</v>
      </c>
    </row>
    <row r="11" spans="2:2" x14ac:dyDescent="0.35">
      <c r="B11" t="s">
        <v>23</v>
      </c>
    </row>
  </sheetData>
  <sheetProtection algorithmName="SHA-512" hashValue="FupcRZh27MhkYhH3/lYrMa2dayZin08Ayj7NmwPCjyeEd1qD8MdtspKypcKPbpii14D+doQQuI9lF/1yL1LRsg==" saltValue="GCxoaWlwYqBO5k1liB/V3A==" spinCount="100000" sheet="1" objects="1" scenarios="1"/>
  <customSheetViews>
    <customSheetView guid="{B6F95747-A95D-4983-B52C-5BC2F9CF367C}" state="hidden" topLeftCell="A4">
      <selection activeCell="B11" sqref="B11"/>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Guidance</vt:lpstr>
      <vt:lpstr>Proposal budget</vt:lpstr>
      <vt:lpstr>Start up budget</vt:lpstr>
      <vt:lpstr>Annual Reporting</vt:lpstr>
      <vt:lpstr>Grant financial overview</vt:lpstr>
      <vt:lpstr>Partner spend calculations</vt:lpstr>
      <vt:lpstr>Drop lists</vt:lpstr>
      <vt:lpstr>'Annual Reporting'!Print_Area</vt:lpstr>
      <vt:lpstr>'Grant financial overview'!Print_Area</vt:lpstr>
      <vt:lpstr>'Proposal budget'!Print_Area</vt:lpstr>
      <vt:lpstr>'Start up budget'!Print_Area</vt:lpstr>
    </vt:vector>
  </TitlesOfParts>
  <Company>Comic Relief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Jake Grout-Smith</dc:creator>
  <cp:lastModifiedBy>Jake Grout-Smith</cp:lastModifiedBy>
  <cp:lastPrinted>2017-04-24T16:50:43Z</cp:lastPrinted>
  <dcterms:created xsi:type="dcterms:W3CDTF">2017-03-13T17:59:32Z</dcterms:created>
  <dcterms:modified xsi:type="dcterms:W3CDTF">2019-05-08T17:04:13Z</dcterms:modified>
</cp:coreProperties>
</file>